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FABGAL\Desktop\"/>
    </mc:Choice>
  </mc:AlternateContent>
  <bookViews>
    <workbookView xWindow="0" yWindow="0" windowWidth="23040" windowHeight="11460" tabRatio="751"/>
  </bookViews>
  <sheets>
    <sheet name="Introduction" sheetId="6" r:id="rId1"/>
    <sheet name="Reporting Period" sheetId="11" r:id="rId2"/>
    <sheet name="Baseline" sheetId="14" r:id="rId3"/>
    <sheet name="Category C" sheetId="13" r:id="rId4"/>
    <sheet name="Governance &amp; Behaviour" sheetId="17" r:id="rId5"/>
    <sheet name="Missing &amp; Estimated Data" sheetId="16" r:id="rId6"/>
    <sheet name="ContinuationSheet" sheetId="23" r:id="rId7"/>
    <sheet name="FAQs" sheetId="20" r:id="rId8"/>
    <sheet name="ConversionFactors" sheetId="19" r:id="rId9"/>
    <sheet name="DataValidation" sheetId="9" r:id="rId10"/>
  </sheets>
  <externalReferences>
    <externalReference r:id="rId11"/>
    <externalReference r:id="rId12"/>
  </externalReferences>
  <definedNames>
    <definedName name="Impact_flag">#REF!</definedName>
    <definedName name="Index">#REF!</definedName>
    <definedName name="IndexArray">#REF!</definedName>
    <definedName name="LatestChange">#REF!</definedName>
    <definedName name="LatestPerson">#REF!</definedName>
    <definedName name="LatestVersion">#REF!</definedName>
    <definedName name="ModelName">#REF!</definedName>
    <definedName name="_xlnm.Print_Area" localSheetId="2">Baseline!$A$1:$J$108</definedName>
    <definedName name="_xlnm.Print_Area" localSheetId="3">'Category C'!$A$1:$H$68</definedName>
    <definedName name="_xlnm.Print_Area" localSheetId="0">Introduction!$A$1:$G$48</definedName>
    <definedName name="_xlnm.Print_Area" localSheetId="1">'Reporting Period'!$A$1:$J$110</definedName>
    <definedName name="Quality_flag">#REF!</definedName>
    <definedName name="Risk_flag">#REF!</definedName>
    <definedName name="SECR_Cars_MarketSegment_Column">#N/A</definedName>
    <definedName name="SECR_Cars_MarketSegment_RANGE">#N/A</definedName>
    <definedName name="SECR_Cars_MarketSegment_Row">#N/A</definedName>
    <definedName name="Status_Checking">#REF!</definedName>
    <definedName name="Status_Overall">#REF!</definedName>
    <definedName name="Status_Update">#REF!</definedName>
    <definedName name="t_Bioenergy">#REF!</definedName>
    <definedName name="t_Business_travel_air">#N/A</definedName>
    <definedName name="t_Business_travel_land">#N/A</definedName>
    <definedName name="t_Business_travel_sea">#N/A</definedName>
    <definedName name="t_Conversions">#N/A</definedName>
    <definedName name="t_Delivery_vehicles">#REF!</definedName>
    <definedName name="t_Freighting_goods">#N/A</definedName>
    <definedName name="t_Fuel_properties">#N/A</definedName>
    <definedName name="t_Fuels" localSheetId="8">ConversionFactors!$A$25:$D$141</definedName>
    <definedName name="t_Fuels">#REF!</definedName>
    <definedName name="t_Heat_and_steam">#REF!</definedName>
    <definedName name="t_Hotel_Stay">#REF!</definedName>
    <definedName name="t_Managed_assets_electricity">#REF!</definedName>
    <definedName name="t_Managed_assets_vehicles">#N/A</definedName>
    <definedName name="t_Material_use">#N/A</definedName>
    <definedName name="t_Outside_of_scopes">#REF!</definedName>
    <definedName name="t_Overseas_electricity">#REF!</definedName>
    <definedName name="t_Passenger_vehicles">#REF!</definedName>
    <definedName name="t_Refrigerant">#REF!</definedName>
    <definedName name="t_SECR_kWh_pass_delivery_vehs">#N/A</definedName>
    <definedName name="t_SECR_kWh_UK_electricity_EVs">#N/A</definedName>
    <definedName name="t_UK_electricity">#REF!</definedName>
    <definedName name="t_UK_electricity_EVs">#REF!</definedName>
    <definedName name="t_UK_TD">#REF!</definedName>
    <definedName name="t_UK_TD_EVs">#REF!</definedName>
    <definedName name="t_Waste_disposal">#N/A</definedName>
    <definedName name="t_Water_supply">#REF!</definedName>
    <definedName name="t_Water_treatment">#N/A</definedName>
    <definedName name="t_WTT_bioenergy">#REF!</definedName>
    <definedName name="t_WTT_business_travel_air">#REF!</definedName>
    <definedName name="t_WTT_business_travel_sea">#REF!</definedName>
    <definedName name="t_WTT_delivery_freight">#REF!</definedName>
    <definedName name="t_WTT_electricity">#REF!</definedName>
    <definedName name="t_WTT_fuels">#REF!</definedName>
    <definedName name="t_WTT_heat_and_steam">#REF!</definedName>
    <definedName name="t_WTT_passenger_travel_land">#REF!</definedName>
    <definedName name="Team">#REF!</definedName>
    <definedName name="Total_WTT_EF_Gen">[1]Calc2_UK_WTT_Elec!#REF!</definedName>
    <definedName name="UpdateYear">[2]Introduction!$E$6</definedName>
    <definedName name="Year_Reporting_WTT">[1]Calc2_UK_WTT_Elec!#REF!</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9" l="1"/>
  <c r="F22" i="19"/>
  <c r="G22" i="19"/>
  <c r="H22" i="19"/>
  <c r="D22" i="19"/>
  <c r="E12" i="19"/>
  <c r="F12" i="19"/>
  <c r="G12" i="19"/>
  <c r="H12" i="19"/>
  <c r="D12" i="19"/>
  <c r="E13" i="19"/>
  <c r="F13" i="19"/>
  <c r="G13" i="19"/>
  <c r="H13" i="19"/>
  <c r="E21" i="19"/>
  <c r="F21" i="19"/>
  <c r="G21" i="19"/>
  <c r="H21" i="19"/>
  <c r="D21" i="19"/>
  <c r="E11" i="19"/>
  <c r="F11" i="19"/>
  <c r="G11" i="19"/>
  <c r="H11" i="19"/>
  <c r="D11" i="19"/>
  <c r="E67" i="14" l="1"/>
  <c r="E57" i="11"/>
  <c r="E44" i="14"/>
  <c r="E43" i="14"/>
  <c r="E42" i="14"/>
  <c r="E41" i="14"/>
  <c r="E40" i="14"/>
  <c r="E39" i="14"/>
  <c r="E26" i="14"/>
  <c r="E27" i="14"/>
  <c r="E38" i="14"/>
  <c r="E25" i="14"/>
  <c r="E33" i="11"/>
  <c r="E34" i="11"/>
  <c r="E28" i="11"/>
  <c r="E17" i="11"/>
  <c r="E15" i="11"/>
  <c r="E16" i="11"/>
  <c r="H14" i="19"/>
  <c r="H15" i="19"/>
  <c r="E29" i="11" s="1"/>
  <c r="H16" i="19"/>
  <c r="E30" i="11" s="1"/>
  <c r="H17" i="19"/>
  <c r="E31" i="11" s="1"/>
  <c r="H18" i="19"/>
  <c r="E32" i="11" s="1"/>
  <c r="H19" i="19"/>
  <c r="H20" i="19"/>
  <c r="F82" i="14"/>
  <c r="F72" i="11"/>
  <c r="G20" i="19"/>
  <c r="F20" i="19"/>
  <c r="E20" i="19"/>
  <c r="D20" i="19"/>
  <c r="G19" i="19"/>
  <c r="F19" i="19"/>
  <c r="E19" i="19"/>
  <c r="D19" i="19"/>
  <c r="G18" i="19"/>
  <c r="F18" i="19"/>
  <c r="E18" i="19"/>
  <c r="D18" i="19"/>
  <c r="G17" i="19"/>
  <c r="F17" i="19"/>
  <c r="E17" i="19"/>
  <c r="D17" i="19"/>
  <c r="G16" i="19"/>
  <c r="F16" i="19"/>
  <c r="E16" i="19"/>
  <c r="D16" i="19"/>
  <c r="G15" i="19"/>
  <c r="F15" i="19"/>
  <c r="E15" i="19"/>
  <c r="D15" i="19"/>
  <c r="G14" i="19"/>
  <c r="F14" i="19"/>
  <c r="E14" i="19"/>
  <c r="D14" i="19"/>
  <c r="D13" i="19"/>
  <c r="F93" i="14" l="1"/>
  <c r="F92" i="14"/>
  <c r="F91" i="14"/>
  <c r="F90" i="14"/>
  <c r="F89" i="14"/>
  <c r="F88" i="14"/>
  <c r="F87" i="14"/>
  <c r="F86" i="14"/>
  <c r="F85" i="14"/>
  <c r="F84" i="14"/>
  <c r="F83" i="14"/>
  <c r="E56" i="14"/>
  <c r="E55" i="14"/>
  <c r="F73" i="11"/>
  <c r="F74" i="11"/>
  <c r="F75" i="11"/>
  <c r="F76" i="11"/>
  <c r="F77" i="11"/>
  <c r="F78" i="11"/>
  <c r="F79" i="11"/>
  <c r="F80" i="11"/>
  <c r="F81" i="11"/>
  <c r="F82" i="11"/>
  <c r="F83" i="11"/>
  <c r="E57" i="14" l="1"/>
  <c r="F94" i="14"/>
  <c r="E28" i="14"/>
  <c r="E45" i="14"/>
  <c r="F84" i="11"/>
  <c r="E46" i="11"/>
  <c r="E45" i="11"/>
  <c r="E74" i="14" l="1"/>
  <c r="E102" i="14" s="1"/>
  <c r="E47" i="11"/>
  <c r="E18" i="11"/>
  <c r="E35" i="11"/>
  <c r="E64" i="11" l="1"/>
  <c r="E94" i="11" s="1"/>
</calcChain>
</file>

<file path=xl/sharedStrings.xml><?xml version="1.0" encoding="utf-8"?>
<sst xmlns="http://schemas.openxmlformats.org/spreadsheetml/2006/main" count="970" uniqueCount="567">
  <si>
    <t xml:space="preserve">Contact phone number </t>
  </si>
  <si>
    <t>Contact email address</t>
  </si>
  <si>
    <t>Number of fte stationed employees</t>
  </si>
  <si>
    <t>BASELINE DATA</t>
  </si>
  <si>
    <t>Transport</t>
  </si>
  <si>
    <t>Land and habitats</t>
  </si>
  <si>
    <t>Petrol (litres)</t>
  </si>
  <si>
    <t>Diesel (litres)</t>
  </si>
  <si>
    <t>Coal (tonnes)</t>
  </si>
  <si>
    <t>Amount used</t>
  </si>
  <si>
    <t xml:space="preserve">Emissions </t>
  </si>
  <si>
    <t>LPG</t>
  </si>
  <si>
    <t>Heating oil</t>
  </si>
  <si>
    <t>Parcel reference / address</t>
  </si>
  <si>
    <t xml:space="preserve">Area (hectares) </t>
  </si>
  <si>
    <t xml:space="preserve">Habitat type </t>
  </si>
  <si>
    <t xml:space="preserve">Electricity used (kWh) </t>
  </si>
  <si>
    <t xml:space="preserve">Amount </t>
  </si>
  <si>
    <t>REPORTING PERIOD DATA</t>
  </si>
  <si>
    <t xml:space="preserve">Public Bodies - Climate Change Reporting </t>
  </si>
  <si>
    <t>Only fill in the GREEN fields</t>
  </si>
  <si>
    <t xml:space="preserve">Your emissions will be automatically calculated and appear in the BLUE fields </t>
  </si>
  <si>
    <t xml:space="preserve">Total transport emissions: </t>
  </si>
  <si>
    <t xml:space="preserve">Total buildings emissions: </t>
  </si>
  <si>
    <t xml:space="preserve">Total electricity generation emissions:  </t>
  </si>
  <si>
    <t xml:space="preserve">Enter the total amount of each vehicle fuel used during the baseline year, in the units listed. </t>
  </si>
  <si>
    <t xml:space="preserve">Enter the total amount of each fuel used to generate electricity during the baseline year, in the units listed. </t>
  </si>
  <si>
    <t xml:space="preserve">Enter the total amount of each fuel used to generate electricity during the reporting period, in the units listed. </t>
  </si>
  <si>
    <t xml:space="preserve">Enter the total amount of electricity used during the reporting period, in kWh. </t>
  </si>
  <si>
    <t xml:space="preserve">The public body's net emissions (ie. emissions minus carbon stored) for the reporting period are: </t>
  </si>
  <si>
    <t>Buildings</t>
  </si>
  <si>
    <t xml:space="preserve">Electricity generation </t>
  </si>
  <si>
    <t>Electricity use</t>
  </si>
  <si>
    <t>Habitat Types</t>
  </si>
  <si>
    <t xml:space="preserve">Missing info - type </t>
  </si>
  <si>
    <t>DATA VALIDATION - LOCKED - DO NOT EDIT</t>
  </si>
  <si>
    <t>To convert other area measures to hectares click HERE</t>
  </si>
  <si>
    <t xml:space="preserve">Only enter details of land owned by the public body during the reporting period. </t>
  </si>
  <si>
    <t xml:space="preserve">The blue field will automatically populate with the public body's net emissions for the reporting period (ie. the total emissions minus the total stored carbon) </t>
  </si>
  <si>
    <t xml:space="preserve">Enter the total amount of electricity used, in all buildings occipied by the public body, during the reporting period. </t>
  </si>
  <si>
    <t xml:space="preserve">You can find this information on your electricity bills for the reporting period. </t>
  </si>
  <si>
    <t xml:space="preserve">If your property/properties are managed by DoI Shared Services, please contact the Climate Change Transformation Team. </t>
  </si>
  <si>
    <t xml:space="preserve">Parcel reference </t>
  </si>
  <si>
    <t>This could be a short address or a reference number.</t>
  </si>
  <si>
    <t xml:space="preserve">The purpose of a parcel reference is so that the public body can identify land use change in future reports - so it's important you choose a reference which will allow you to refer to the same parcel in future.  </t>
  </si>
  <si>
    <t>Parcel area</t>
  </si>
  <si>
    <t xml:space="preserve">Only enter details for parcels with an area of 1 hectare or more. </t>
  </si>
  <si>
    <t>Building emissions are generated from burning fossl fuels for heating.</t>
  </si>
  <si>
    <t>Transport emissions are generated from burning fossl fuels to power vehicles.</t>
  </si>
  <si>
    <t xml:space="preserve">Enter the total amount of each type of fuel used to heat all buildings occupied by the public body during the reporting period. Use the units listed. </t>
  </si>
  <si>
    <t xml:space="preserve">Enter the total amount of each type of fuel used to power all vehicles used by the public body during the reporting period. Use the units listed. </t>
  </si>
  <si>
    <t xml:space="preserve">Obtain this information from your vehicle fuel receipts/invoices. </t>
  </si>
  <si>
    <t xml:space="preserve">If the vehicles used by the public body are managed by DoI Fleet Services, please contact the Climate Change Transformation Team. </t>
  </si>
  <si>
    <t xml:space="preserve">Obtain this information from your heating fuel bills. 
If the buildings occupied by the public body are managed by DoI Estates Shared Services, please contact the Climate Change Transformation Team. </t>
  </si>
  <si>
    <t>Enter the total amounts of any fuel used to generate electricity by the public body during the reporting period. Use the units listed.</t>
  </si>
  <si>
    <t xml:space="preserve">Primarily this will mean the use of stand-alone generators for works undertaken where a grid connection is not available, but any electricity generation from fossil fuels should be included.  </t>
  </si>
  <si>
    <t>Guidance Notes</t>
  </si>
  <si>
    <t xml:space="preserve">Baseline year same as reporting period? </t>
  </si>
  <si>
    <t xml:space="preserve">No, the baseline year is NOT the same as the reporting period. </t>
  </si>
  <si>
    <t xml:space="preserve">Both category A and B public bodies must complete this question. </t>
  </si>
  <si>
    <t xml:space="preserve">Yes, the baseline year is the same as the reporting period. </t>
  </si>
  <si>
    <t>CATEGORY A ONLY</t>
  </si>
  <si>
    <t>Reporting Period</t>
  </si>
  <si>
    <t>Category C</t>
  </si>
  <si>
    <t xml:space="preserve">Baseline (if baseline year different to reporting period) </t>
  </si>
  <si>
    <t>Governance &amp; Behaviour</t>
  </si>
  <si>
    <t xml:space="preserve">Introduction </t>
  </si>
  <si>
    <t>Missing &amp; Estimated Data (if applicable)</t>
  </si>
  <si>
    <t xml:space="preserve">Has the public body remained financially inactive throughout the reporting period? </t>
  </si>
  <si>
    <t xml:space="preserve">If you answer 'Yes' you do not need to complete the rest of this tab. </t>
  </si>
  <si>
    <t xml:space="preserve">If you answer 'No', please complete the rest of the questions on this tab. </t>
  </si>
  <si>
    <t xml:space="preserve">Description of action </t>
  </si>
  <si>
    <t xml:space="preserve">Relevant climate change duty </t>
  </si>
  <si>
    <t xml:space="preserve">Supporting document? </t>
  </si>
  <si>
    <t xml:space="preserve">Please describe any actions the public body has taken in relation to the climate change duties. </t>
  </si>
  <si>
    <t xml:space="preserve">Has the public body taken any action to reduce its emissions, or in relation to any other aspect of the climate change duties, during the reporting period? </t>
  </si>
  <si>
    <t xml:space="preserve">In progress/complete </t>
  </si>
  <si>
    <t xml:space="preserve">In progress / Complete </t>
  </si>
  <si>
    <t>In progress</t>
  </si>
  <si>
    <t>Complete</t>
  </si>
  <si>
    <t>Emissions reduction</t>
  </si>
  <si>
    <t xml:space="preserve">Increasing removals (natural carbon storage) </t>
  </si>
  <si>
    <t xml:space="preserve">Sustainable Development </t>
  </si>
  <si>
    <t xml:space="preserve">Biodiversity and Ecosystems </t>
  </si>
  <si>
    <t>Name of plan/strategy/document</t>
  </si>
  <si>
    <t xml:space="preserve">Please list any plans, strategies or other similar documents produced by the public body in relation to the climate change duties. </t>
  </si>
  <si>
    <t xml:space="preserve">Has the public body prepared any plans, strategies or other similar documents relating to reducing its emissions or any other aspect of the climate change duties? </t>
  </si>
  <si>
    <t xml:space="preserve">If you need more space please enter 'See supporting document' in the table and provide a separate list. </t>
  </si>
  <si>
    <t>PUBLIC BODY INFORMATION</t>
  </si>
  <si>
    <t xml:space="preserve">          (a)          the meeting of the net zero emissions target by the net zero emissions target year;
</t>
  </si>
  <si>
    <t xml:space="preserve">          (b)          the meeting of any interim target;</t>
  </si>
  <si>
    <t>(1)     A public body, in performing its duties, must act in the way that it considers best to contribute to —</t>
  </si>
  <si>
    <t xml:space="preserve">          (c)          supporting the just transition principles and the climate justice principle;</t>
  </si>
  <si>
    <t xml:space="preserve">          (d)          sustainable development, including the achievement of the United Nations sustainable development goals; and </t>
  </si>
  <si>
    <t xml:space="preserve">          (e)          protecting and enhancing biodiversity, ecosystems and ecosystem services.</t>
  </si>
  <si>
    <t xml:space="preserve">This form is your annual report, required under the Climate Change (Public Bodies' Reporting Requirements) Regulations 2022 (as amended by the Climate Change (Public Bodies' Reporting Requirements) Amendment Regulations 2023). </t>
  </si>
  <si>
    <t>Public bodies</t>
  </si>
  <si>
    <t>Cabinet Office</t>
  </si>
  <si>
    <t>Department of Education, Sport and Culture</t>
  </si>
  <si>
    <t>Department for Enterprise</t>
  </si>
  <si>
    <t>Department of Environment, Food and Agriculture</t>
  </si>
  <si>
    <t>Department of Health and Social Care</t>
  </si>
  <si>
    <t>Department of Home Affairs</t>
  </si>
  <si>
    <t>Department of Infrastructure</t>
  </si>
  <si>
    <t>The Treasury</t>
  </si>
  <si>
    <t xml:space="preserve">Andreas (Local Authority) </t>
  </si>
  <si>
    <t xml:space="preserve">Arbory and Rushen (Local Authority) </t>
  </si>
  <si>
    <t xml:space="preserve">Ballaugh (Local Authority) </t>
  </si>
  <si>
    <t xml:space="preserve">Braddan (Local Authority) </t>
  </si>
  <si>
    <t xml:space="preserve">Bride (Local Authority) </t>
  </si>
  <si>
    <t xml:space="preserve">Castletown (Local Authority) </t>
  </si>
  <si>
    <t xml:space="preserve">Douglas (Local Authority) </t>
  </si>
  <si>
    <t xml:space="preserve">German (Local Authority) </t>
  </si>
  <si>
    <t xml:space="preserve">Jurby (Local Authority) </t>
  </si>
  <si>
    <t xml:space="preserve">Lezayre (Local Authority) </t>
  </si>
  <si>
    <t xml:space="preserve">Malew (Local Authority) </t>
  </si>
  <si>
    <t xml:space="preserve">Marown (Local Authority) </t>
  </si>
  <si>
    <t xml:space="preserve">Michael (Local Authority) </t>
  </si>
  <si>
    <t xml:space="preserve">Onchan (Local Authority) </t>
  </si>
  <si>
    <t xml:space="preserve">Patrick (Local Authority) </t>
  </si>
  <si>
    <t xml:space="preserve">Peel (Local Authority) </t>
  </si>
  <si>
    <t xml:space="preserve">Port Erin (Local Authority) </t>
  </si>
  <si>
    <t xml:space="preserve">Port St Mary (Local Authority) </t>
  </si>
  <si>
    <t xml:space="preserve">Ramsey (Local Authority) </t>
  </si>
  <si>
    <t xml:space="preserve">Santon (Local Authority) </t>
  </si>
  <si>
    <t>HM Attorney General’s Chambers</t>
  </si>
  <si>
    <t>Manx Museum and National Trust</t>
  </si>
  <si>
    <t>Public Services Commission</t>
  </si>
  <si>
    <t xml:space="preserve">Chief Constable </t>
  </si>
  <si>
    <t>Clerk of Tynwald</t>
  </si>
  <si>
    <t>Financial Intelligence Unit</t>
  </si>
  <si>
    <t>General Registry</t>
  </si>
  <si>
    <t>Industrial Relations Officers appointed under section 5 of the Trade Disputes Act 1985</t>
  </si>
  <si>
    <t>Road Transport Licensing Committee</t>
  </si>
  <si>
    <t>Information Commissioner</t>
  </si>
  <si>
    <t>e-llan Communications Limited (registered in the Isle of Man with company number 121148C)</t>
  </si>
  <si>
    <t>Isle of Man Film Limited (registered in the Isle of Man with company number 108605C)</t>
  </si>
  <si>
    <t>Isle of Man Film (DOI) Limited (registered in the Isle of Man with company number 117114C)</t>
  </si>
  <si>
    <t>Isle of Man Limited (registered in England and Wales with company number 02963296)</t>
  </si>
  <si>
    <t>Isle of Man National Transport Limited (registered in the Isle of Man with company number 008387C)</t>
  </si>
  <si>
    <t xml:space="preserve">Laxey Glen Mills Limited (registered in the Isle of Man with company number 006867C) </t>
  </si>
  <si>
    <t xml:space="preserve">Manx Cable Company Limited (registered in the Isle of Man with company number 091223C) </t>
  </si>
  <si>
    <t xml:space="preserve">PGT Limited (registered in the Isle of Man with company number 104629C) </t>
  </si>
  <si>
    <t>Radio Manx Limited (registered in the Isle of Man with company number 001486C)</t>
  </si>
  <si>
    <t>Communications and Utilities Regulatory Authority</t>
  </si>
  <si>
    <t>Isle of Man Financial Services Authority</t>
  </si>
  <si>
    <t>Isle of Man Office of Fair Trading</t>
  </si>
  <si>
    <t>Isle of Man Post Office</t>
  </si>
  <si>
    <t>Manx Care</t>
  </si>
  <si>
    <t>Manx Utilities Authority</t>
  </si>
  <si>
    <t>Public Sector Pensions Authority</t>
  </si>
  <si>
    <t xml:space="preserve">Garff (Local Authority) </t>
  </si>
  <si>
    <t xml:space="preserve">DO NOT enter relating to electricty use (ie. sourced from the national supply) </t>
  </si>
  <si>
    <t xml:space="preserve">Enter the total amount of each type of fuel used to heat all buildings occupied by the public body during the baseline year. Use the units listed. </t>
  </si>
  <si>
    <t>Enter the total amounts of any fuel used to generate electricity by the public body during the baseline year. Use the units listed.</t>
  </si>
  <si>
    <t xml:space="preserve">You can find this information on your electricity bills for the baseline year. </t>
  </si>
  <si>
    <t>Enter details of any parcels of land of over 1 hectare owned by the public body during the baseline year.</t>
  </si>
  <si>
    <t xml:space="preserve">The blue field will automatically populate with the public body's net emissions for the baseline year (ie. the total emissions minus the total stored carbon) </t>
  </si>
  <si>
    <t xml:space="preserve">Enter the total amount of each type of fuel used to power all vehicles used by the public body during the baseline year. Use the units listed. </t>
  </si>
  <si>
    <t xml:space="preserve">Are there any actions or initiatives taken by the public body over the reporting period, in relation to the climate change duties, that you would like to highlight?  </t>
  </si>
  <si>
    <t xml:space="preserve">If so, please describe the action, project or initiative: </t>
  </si>
  <si>
    <t>Please briefly explain why you have chosen to highlight this action, project or initiative:</t>
  </si>
  <si>
    <t xml:space="preserve">To which aspect of the climate change duties does the action, project or initiative relate? </t>
  </si>
  <si>
    <t xml:space="preserve">If there are any actions, projects or initiatives that the public body would like to highlight please enter them here. If there is a document associated with this answer please include the title and send a copy with your report. 
Reasons might include actions, projects or initiatives that were particularly successful, popular or effective. 
</t>
  </si>
  <si>
    <t xml:space="preserve">Just Transition / Climate Justice </t>
  </si>
  <si>
    <t xml:space="preserve">Multiple (please specify in description) </t>
  </si>
  <si>
    <t>GOVERNANCE &amp; BEHAVIOUR</t>
  </si>
  <si>
    <t>MISSING AND ESTIMATED DATA</t>
  </si>
  <si>
    <t xml:space="preserve">Complete the table with details of any missing, incomplete or estimated data. </t>
  </si>
  <si>
    <t>Section</t>
  </si>
  <si>
    <t xml:space="preserve">Missing / Incomplete / Estimated? </t>
  </si>
  <si>
    <t>If estimated, how was the
estimate calculated?</t>
  </si>
  <si>
    <t>Description 
(eg. fuel type)</t>
  </si>
  <si>
    <t xml:space="preserve">Reason why the data was 
missing, incomplete or estimated. </t>
  </si>
  <si>
    <t xml:space="preserve">Section (missing data) </t>
  </si>
  <si>
    <t>Baseline year</t>
  </si>
  <si>
    <t xml:space="preserve">Reporting perod </t>
  </si>
  <si>
    <t xml:space="preserve">When missing from? </t>
  </si>
  <si>
    <t>Both</t>
  </si>
  <si>
    <t>Missing</t>
  </si>
  <si>
    <t>Incomplete</t>
  </si>
  <si>
    <t xml:space="preserve">Estimated </t>
  </si>
  <si>
    <t>Action planned to improve data?</t>
  </si>
  <si>
    <t>Is the data missing, incomplete or estimated?</t>
  </si>
  <si>
    <t>Do you expect the data to be available in respect of the next reporting period? 
(1 April 2023 - 31 March 2024)</t>
  </si>
  <si>
    <t>Yes</t>
  </si>
  <si>
    <t xml:space="preserve">No </t>
  </si>
  <si>
    <t>Not sure</t>
  </si>
  <si>
    <t xml:space="preserve">Chose from the drop down list. </t>
  </si>
  <si>
    <t>CATEGORIES A &amp; B ONLY</t>
  </si>
  <si>
    <t>CATEGORY C ONLY</t>
  </si>
  <si>
    <t>Relevant aspect of climate change duties</t>
  </si>
  <si>
    <r>
      <t>kgCO</t>
    </r>
    <r>
      <rPr>
        <b/>
        <vertAlign val="subscript"/>
        <sz val="11"/>
        <color theme="1"/>
        <rFont val="Calibri"/>
        <family val="2"/>
        <scheme val="minor"/>
      </rPr>
      <t>2</t>
    </r>
    <r>
      <rPr>
        <b/>
        <sz val="11"/>
        <color theme="1"/>
        <rFont val="Calibri"/>
        <family val="2"/>
        <scheme val="minor"/>
      </rPr>
      <t>e</t>
    </r>
  </si>
  <si>
    <t>Natural gas (kWh)</t>
  </si>
  <si>
    <t>Heating oil (litres)</t>
  </si>
  <si>
    <t>Description</t>
  </si>
  <si>
    <t>Status</t>
  </si>
  <si>
    <t>Name of document</t>
  </si>
  <si>
    <t xml:space="preserve">Please complete the table below with details of any actions taken.
If multiple actions are contained within a supporting document please feel free to refer directly to the document, rather than listing the actions individually. </t>
  </si>
  <si>
    <t xml:space="preserve">Description of action/s </t>
  </si>
  <si>
    <t>FINANCIAL ACTIVITY</t>
  </si>
  <si>
    <t>CLIMATE ACTION</t>
  </si>
  <si>
    <t>PLANS AND STRATEGIES</t>
  </si>
  <si>
    <t>HIGHLIGHTS</t>
  </si>
  <si>
    <t>DECISION MAKING</t>
  </si>
  <si>
    <t>AWARENESS</t>
  </si>
  <si>
    <t>Only category A and B public bodies should complete this question.</t>
  </si>
  <si>
    <t>OTHER RELEVANT DOCUMENTS</t>
  </si>
  <si>
    <t>Name of supporting document (if applicable)</t>
  </si>
  <si>
    <t>Name of document (if applicable)</t>
  </si>
  <si>
    <t>EMISSIONS REDUCTION PLANS</t>
  </si>
  <si>
    <t>Category A public bodies:</t>
  </si>
  <si>
    <t>Name of public body (choose from drop down)</t>
  </si>
  <si>
    <t>Category A</t>
  </si>
  <si>
    <t>Category B</t>
  </si>
  <si>
    <t xml:space="preserve">Category C </t>
  </si>
  <si>
    <t>More than 150 fte stationed employees</t>
  </si>
  <si>
    <t>Between 16 and 150 fte stationed employees</t>
  </si>
  <si>
    <t>Inactive or 
15 or fewer fte stationed employees</t>
  </si>
  <si>
    <t>Q-R1</t>
  </si>
  <si>
    <t>Q-R2</t>
  </si>
  <si>
    <t>Q-R3</t>
  </si>
  <si>
    <t>Q-R4</t>
  </si>
  <si>
    <t>Q-R5</t>
  </si>
  <si>
    <t>Q-R6</t>
  </si>
  <si>
    <t>Q-B1</t>
  </si>
  <si>
    <t>Q-B2</t>
  </si>
  <si>
    <t>Q-B3</t>
  </si>
  <si>
    <t>Q-B4</t>
  </si>
  <si>
    <t>Q-B5</t>
  </si>
  <si>
    <t>Q-B6</t>
  </si>
  <si>
    <t xml:space="preserve">What happens next? </t>
  </si>
  <si>
    <t>DO NOT FORGET TO RETAIN A COPY</t>
  </si>
  <si>
    <t xml:space="preserve">If you have any queries please contact the Climate Change Transformation Team. </t>
  </si>
  <si>
    <t>by sending a copy (along with any supporting documents) to:
publicbodiesclimate@gov.im</t>
  </si>
  <si>
    <t>YOUR REPORT IS COMPLETE</t>
  </si>
  <si>
    <t xml:space="preserve">PLEASE SUBMIT IT </t>
  </si>
  <si>
    <t xml:space="preserve">Your report, and those of the other public bodies, will be used to produce a report on the general progress of Manx public bodies. </t>
  </si>
  <si>
    <t xml:space="preserve">You have a legal duty to publish your report, once you have received confirmation that it has been accepted. </t>
  </si>
  <si>
    <t xml:space="preserve">You will receive an email either confirming that your report has been accepted or, if necessary, requesting additional information. </t>
  </si>
  <si>
    <t>CATEGORY C PUBLIC BODIES:</t>
  </si>
  <si>
    <t xml:space="preserve">The Climate Change Transformation Team will review your report. </t>
  </si>
  <si>
    <t xml:space="preserve">The Climate Change Transformation Team will review your report. 
</t>
  </si>
  <si>
    <t xml:space="preserve">You have a legal duty to publish your report, once you have received confirmation that it has been accepted.  </t>
  </si>
  <si>
    <t>Your report, and those of the other public bodies, will be used to produce a report on the general progress of Manx public bodies.</t>
  </si>
  <si>
    <t>by sending a copy (along with any supporting documents) to: publicbodiesclimate@gov.im</t>
  </si>
  <si>
    <t>Q-M1</t>
  </si>
  <si>
    <t>Q-G1</t>
  </si>
  <si>
    <t>Q-G2</t>
  </si>
  <si>
    <t>Q-G3</t>
  </si>
  <si>
    <t>Q-G4</t>
  </si>
  <si>
    <t>Q-G5</t>
  </si>
  <si>
    <t>SECTION COMPLETE - WHAT NEXT?</t>
  </si>
  <si>
    <t>Only category C public bodies should complete this question.</t>
  </si>
  <si>
    <t>Q-G6</t>
  </si>
  <si>
    <t>Q-C1</t>
  </si>
  <si>
    <t>Q-C2</t>
  </si>
  <si>
    <t>Q-C3</t>
  </si>
  <si>
    <t>Q-C4</t>
  </si>
  <si>
    <t>Q-I1</t>
  </si>
  <si>
    <t xml:space="preserve">Complete this question in relation to a dedicated climate change action plan, prepared by the public body.
If actions relating to climate change are contained within other documents select 'Actions in other relevant documents' and list those documents in the next question. </t>
  </si>
  <si>
    <t xml:space="preserve">Use the table to provide details of any plans or documents (other than a dedicated climate change plan) which support compliance with the climate change duties. 
This might include other strategic documents, team or directorate plans, department plans, or plans relating to specific areas, sectors or initiatives. 
Don't forget to send a copy of the relevant document along with your report. </t>
  </si>
  <si>
    <t xml:space="preserve">Use this section to tell us about any actions, taken by the public body during the reporting period, that contribute to compliance with the climate change duties. 
Actions can contribute to any of the aspects of the climate change duties, or multiple aspects. 
If multiple actions are contained within a supporting document please feel free to refer directly to the document, rather than listing the actions individually. 
Don't forget to send a copy of the relevant document along with your report. 
</t>
  </si>
  <si>
    <t xml:space="preserve">It is important that the climate change duties are considered when a public body is making decisions.
This can be achieved in a number of ways, for example:
- Standing agenda items at decision making meetings, minuting how the duties have been considered
- Adding consideration of the duties to process paperwork such as policy papers, keeping records of how the duties were considered
- Any form of impact assessment relating to the duties 
- Appointing a person or body with responsiblity for ensuring the duties are considered </t>
  </si>
  <si>
    <t>Cropland (arable farm land)</t>
  </si>
  <si>
    <t>Wetland (marshland, curraghs, salt marsh, bogs, etc.)</t>
  </si>
  <si>
    <t>Grassland (pasture, rough grassland, heath etc.)</t>
  </si>
  <si>
    <t>Forest land (woods, plantations etc.)</t>
  </si>
  <si>
    <t>Settlement (urban, buildings, car parks etc.)</t>
  </si>
  <si>
    <t>Other land (bare ground, beach etc.)</t>
  </si>
  <si>
    <t>Gas exchange (pa)</t>
  </si>
  <si>
    <t xml:space="preserve">Total gas exchange: </t>
  </si>
  <si>
    <t>Cropland is assumed to be on mineral soil.
Settlement is assumed to be on mineral soil.</t>
  </si>
  <si>
    <t>&gt;&gt;&gt; Only fill in the GREEN fields &lt;&lt;&lt;</t>
  </si>
  <si>
    <t xml:space="preserve"> </t>
  </si>
  <si>
    <t xml:space="preserve">This report relates to compliance with the climate change duties set out in Section 21 of the Climate Change Act 2021. 
The climate change duties are: </t>
  </si>
  <si>
    <t>&gt;&gt;&gt;&gt; In each section relevant to your public body ONLY complete the GREEN fields &lt;&lt;&lt;&lt;</t>
  </si>
  <si>
    <r>
      <rPr>
        <b/>
        <sz val="16"/>
        <color rgb="FF1E1E4C"/>
        <rFont val="Calibri"/>
        <family val="2"/>
        <scheme val="minor"/>
      </rPr>
      <t>Category A and B public bodies - proceed to the '</t>
    </r>
    <r>
      <rPr>
        <b/>
        <sz val="16"/>
        <color rgb="FF009E73"/>
        <rFont val="Calibri"/>
        <family val="2"/>
        <scheme val="minor"/>
      </rPr>
      <t>Reporting Period</t>
    </r>
    <r>
      <rPr>
        <b/>
        <sz val="16"/>
        <color rgb="FF1E1E4C"/>
        <rFont val="Calibri"/>
        <family val="2"/>
        <scheme val="minor"/>
      </rPr>
      <t xml:space="preserve">' tab. </t>
    </r>
  </si>
  <si>
    <r>
      <rPr>
        <b/>
        <sz val="16"/>
        <color rgb="FF1E1E4C"/>
        <rFont val="Calibri"/>
        <family val="2"/>
        <scheme val="minor"/>
      </rPr>
      <t>Category C public bodies - proceed to the '</t>
    </r>
    <r>
      <rPr>
        <b/>
        <sz val="16"/>
        <color rgb="FF6475F2"/>
        <rFont val="Calibri"/>
        <family val="2"/>
        <scheme val="minor"/>
      </rPr>
      <t>Category C</t>
    </r>
    <r>
      <rPr>
        <b/>
        <sz val="16"/>
        <color rgb="FF1E1E4C"/>
        <rFont val="Calibri"/>
        <family val="2"/>
        <scheme val="minor"/>
      </rPr>
      <t xml:space="preserve">' tab. </t>
    </r>
  </si>
  <si>
    <t>&gt;&gt;&gt;&gt; Only fill in the GREEN fields &lt;&lt;&lt;&lt;</t>
  </si>
  <si>
    <t xml:space="preserve">PLEASE NOTE
This section is designed to give only a rough indication of the carbon removed by the land owned by the public body and, in future reports, to track land use change.
If you have more detailed information or would like to improve the level of detail relating to removals by land owned by the public body, please contact the Climate Change Transformation Team. 
Please see 'Guidance Notes' (across) for assumptions. </t>
  </si>
  <si>
    <r>
      <rPr>
        <b/>
        <sz val="12"/>
        <color rgb="FF1E1E4C"/>
        <rFont val="Calibri"/>
        <family val="2"/>
        <scheme val="minor"/>
      </rPr>
      <t>Assumptions</t>
    </r>
    <r>
      <rPr>
        <sz val="12"/>
        <color rgb="FF1E1E4C"/>
        <rFont val="Calibri"/>
        <family val="2"/>
        <scheme val="minor"/>
      </rPr>
      <t xml:space="preserve">
All habitat types are assumed to have remained in the same land use category from the previous year for the purposes of establishing indicative gas exchange figures.
Grasslands are assumed to be on mineral soils. A weighted average has been taken between ‘Intensive Pasture’ and ‘Semi-natural Grassland’ based on percentage of each category within mineral grassland types across the Isle of Man.
Forestlands are assumed to be on mineral soil. A weighted average has been taken between ‘Broadleaf’ and ‘Conifer’ based on percentage of each category within mineral forestland types across the Isle of Man.</t>
    </r>
  </si>
  <si>
    <r>
      <t>kgCO</t>
    </r>
    <r>
      <rPr>
        <b/>
        <vertAlign val="subscript"/>
        <sz val="12"/>
        <color rgb="FF1E1E4C"/>
        <rFont val="Calibri"/>
        <family val="2"/>
        <scheme val="minor"/>
      </rPr>
      <t>2</t>
    </r>
    <r>
      <rPr>
        <b/>
        <sz val="12"/>
        <color rgb="FF1E1E4C"/>
        <rFont val="Calibri"/>
        <family val="2"/>
        <scheme val="minor"/>
      </rPr>
      <t>e</t>
    </r>
  </si>
  <si>
    <r>
      <rPr>
        <b/>
        <sz val="12"/>
        <color rgb="FF1E1E4C"/>
        <rFont val="Calibri"/>
        <family val="2"/>
        <scheme val="minor"/>
      </rPr>
      <t>Only complete the sections (tabs) relevant to your category of public body</t>
    </r>
    <r>
      <rPr>
        <sz val="12"/>
        <color rgb="FF1E1E4C"/>
        <rFont val="Calibri"/>
        <family val="2"/>
        <scheme val="minor"/>
      </rPr>
      <t xml:space="preserve">, as follows: </t>
    </r>
  </si>
  <si>
    <r>
      <t xml:space="preserve">Please complete this form and submit it to: </t>
    </r>
    <r>
      <rPr>
        <b/>
        <u/>
        <sz val="12"/>
        <color rgb="FF0070C0"/>
        <rFont val="Calibri"/>
        <family val="2"/>
        <scheme val="minor"/>
      </rPr>
      <t>publicbodiesclimate@gov.im</t>
    </r>
    <r>
      <rPr>
        <sz val="12"/>
        <color rgb="FF1E1E4C"/>
        <rFont val="Calibri"/>
        <family val="2"/>
        <scheme val="minor"/>
      </rPr>
      <t xml:space="preserve"> along with any supporting documents. </t>
    </r>
  </si>
  <si>
    <t xml:space="preserve">If any of the data requested is missing, incomplete or estimated, please also complete the 'Missing &amp; Estimated Data' tab. </t>
  </si>
  <si>
    <t xml:space="preserve">Manx Utilities/DoI should NOT enter data for electricity generated for the national supply - only for it's own use. </t>
  </si>
  <si>
    <r>
      <t xml:space="preserve">If the action is described in a document produced by the public body, and you would like to send a copy along with your report, please enter the name of the document.
Ideally, please indicate the section/page of the document relevant to the action your are listing. 
Supporting documents are </t>
    </r>
    <r>
      <rPr>
        <b/>
        <sz val="12"/>
        <color rgb="FF1E1E4C"/>
        <rFont val="Calibri"/>
        <family val="2"/>
        <scheme val="minor"/>
      </rPr>
      <t>not mandatory</t>
    </r>
    <r>
      <rPr>
        <sz val="12"/>
        <color rgb="FF1E1E4C"/>
        <rFont val="Calibri"/>
        <family val="2"/>
        <scheme val="minor"/>
      </rPr>
      <t xml:space="preserve">. </t>
    </r>
  </si>
  <si>
    <r>
      <rPr>
        <b/>
        <sz val="18"/>
        <color rgb="FF1E1E4C"/>
        <rFont val="Calibri"/>
        <family val="2"/>
        <scheme val="minor"/>
      </rPr>
      <t xml:space="preserve">YOUR REPORT IS </t>
    </r>
    <r>
      <rPr>
        <b/>
        <sz val="18"/>
        <color rgb="FF40C2A0"/>
        <rFont val="Calibri"/>
        <family val="2"/>
        <scheme val="minor"/>
      </rPr>
      <t>COMPLETE</t>
    </r>
  </si>
  <si>
    <r>
      <t xml:space="preserve">It is important that staff are aware of the climate change duties - </t>
    </r>
    <r>
      <rPr>
        <b/>
        <sz val="12"/>
        <color rgb="FF1E1E4C"/>
        <rFont val="Calibri"/>
        <family val="2"/>
        <scheme val="minor"/>
      </rPr>
      <t>or the actions they need to take to contribute toward them (eg. ways to use energy more efficiently)</t>
    </r>
    <r>
      <rPr>
        <sz val="12"/>
        <color rgb="FF1E1E4C"/>
        <rFont val="Calibri"/>
        <family val="2"/>
        <scheme val="minor"/>
      </rPr>
      <t xml:space="preserve"> - so that they can ensure the way the undertake their roles, and any decisions they are responsible for making, align with the duties. 
Some ways of raising staff awareness include:
- Email correspondence
- Appointing a climate change champion to provide/share information
- Information on notice boards
- Meetings
- Measures to raise awareness on specific aspects of the duties, such as promoting efficienct energy use behaviours or ways to reduce fuel use or waste.</t>
    </r>
  </si>
  <si>
    <r>
      <rPr>
        <b/>
        <sz val="12"/>
        <color rgb="FF1E1E4C"/>
        <rFont val="Calibri"/>
        <family val="2"/>
        <scheme val="minor"/>
      </rPr>
      <t xml:space="preserve">Please describe any processes or mechanisms by which the public body has included the climate change duties in its decision making processes. </t>
    </r>
    <r>
      <rPr>
        <sz val="12"/>
        <color rgb="FF1E1E4C"/>
        <rFont val="Calibri"/>
        <family val="2"/>
        <scheme val="minor"/>
      </rPr>
      <t xml:space="preserve">
See guidance notes if you are not sure how to answer. </t>
    </r>
  </si>
  <si>
    <r>
      <rPr>
        <b/>
        <sz val="12"/>
        <color rgb="FF1E1E4C"/>
        <rFont val="Calibri"/>
        <family val="2"/>
        <scheme val="minor"/>
      </rPr>
      <t>Please describe any ways in which the public body has raised staff awareness of the climate change duties.</t>
    </r>
    <r>
      <rPr>
        <sz val="12"/>
        <color rgb="FF1E1E4C"/>
        <rFont val="Calibri"/>
        <family val="2"/>
        <scheme val="minor"/>
      </rPr>
      <t xml:space="preserve">
See guidance notes if you are not sure how to answer. </t>
    </r>
  </si>
  <si>
    <r>
      <t xml:space="preserve">Has the public body prepared a climate change/emissions reduction plan?
</t>
    </r>
    <r>
      <rPr>
        <sz val="12"/>
        <color rgb="FF1E1E4C"/>
        <rFont val="Calibri"/>
        <family val="2"/>
        <scheme val="minor"/>
      </rPr>
      <t>Please choose from the drop down list and enter the name of the document.</t>
    </r>
    <r>
      <rPr>
        <b/>
        <sz val="12"/>
        <color rgb="FF1E1E4C"/>
        <rFont val="Calibri"/>
        <family val="2"/>
        <scheme val="minor"/>
      </rPr>
      <t xml:space="preserve"> </t>
    </r>
  </si>
  <si>
    <r>
      <t xml:space="preserve">Has the public body prepared any other documents, in relation to the climate change duties, </t>
    </r>
    <r>
      <rPr>
        <b/>
        <sz val="12"/>
        <color rgb="FF1E1E4C"/>
        <rFont val="Calibri"/>
        <family val="2"/>
        <scheme val="minor"/>
      </rPr>
      <t>during the reporting period</t>
    </r>
    <r>
      <rPr>
        <sz val="12"/>
        <color rgb="FF1E1E4C"/>
        <rFont val="Calibri"/>
        <family val="2"/>
        <scheme val="minor"/>
      </rPr>
      <t xml:space="preserve">? </t>
    </r>
  </si>
  <si>
    <r>
      <rPr>
        <b/>
        <sz val="12"/>
        <color rgb="FF1E1E4C"/>
        <rFont val="Calibri"/>
        <family val="2"/>
        <scheme val="minor"/>
      </rPr>
      <t>Please enter details of any plans, strategies or other similar documents relating to the climate change duties.</t>
    </r>
    <r>
      <rPr>
        <sz val="12"/>
        <color rgb="FF1E1E4C"/>
        <rFont val="Calibri"/>
        <family val="2"/>
        <scheme val="minor"/>
      </rPr>
      <t xml:space="preserve">
Please refer to the guidance if you are not sure how to answer. </t>
    </r>
  </si>
  <si>
    <r>
      <t xml:space="preserve">Has the public body taken any action to reduce its emissions, or in relation to any other aspect of the climate change duties, </t>
    </r>
    <r>
      <rPr>
        <b/>
        <sz val="12"/>
        <color rgb="FF1E1E4C"/>
        <rFont val="Calibri"/>
        <family val="2"/>
        <scheme val="minor"/>
      </rPr>
      <t>during the reporting period</t>
    </r>
    <r>
      <rPr>
        <sz val="12"/>
        <color rgb="FF1E1E4C"/>
        <rFont val="Calibri"/>
        <family val="2"/>
        <scheme val="minor"/>
      </rPr>
      <t xml:space="preserve">? </t>
    </r>
  </si>
  <si>
    <r>
      <t xml:space="preserve">In this tab enter the data for the period </t>
    </r>
    <r>
      <rPr>
        <b/>
        <sz val="16"/>
        <color rgb="FFBC5ABC"/>
        <rFont val="Calibri"/>
        <family val="2"/>
        <scheme val="minor"/>
      </rPr>
      <t>1 April 2022 - 31 March 2023</t>
    </r>
  </si>
  <si>
    <r>
      <rPr>
        <b/>
        <sz val="12"/>
        <color rgb="FFBC5ABC"/>
        <rFont val="Calibri"/>
        <family val="2"/>
        <scheme val="minor"/>
      </rPr>
      <t xml:space="preserve">Enter details of any parcels of land of </t>
    </r>
    <r>
      <rPr>
        <b/>
        <u/>
        <sz val="12"/>
        <color rgb="FFBC5ABC"/>
        <rFont val="Calibri"/>
        <family val="2"/>
        <scheme val="minor"/>
      </rPr>
      <t xml:space="preserve">over 1 hectare </t>
    </r>
    <r>
      <rPr>
        <b/>
        <sz val="12"/>
        <color rgb="FFBC5ABC"/>
        <rFont val="Calibri"/>
        <family val="2"/>
        <scheme val="minor"/>
      </rPr>
      <t>owned by the public body during the reporting period.</t>
    </r>
  </si>
  <si>
    <r>
      <t>IMPORTANT
Some habitat types are EMITTERS (ie. they release CO</t>
    </r>
    <r>
      <rPr>
        <b/>
        <vertAlign val="subscript"/>
        <sz val="12"/>
        <color rgb="FFBC5ABC"/>
        <rFont val="Calibri"/>
        <family val="2"/>
        <scheme val="minor"/>
      </rPr>
      <t xml:space="preserve">2 </t>
    </r>
    <r>
      <rPr>
        <b/>
        <sz val="12"/>
        <color rgb="FFBC5ABC"/>
        <rFont val="Calibri"/>
        <family val="2"/>
        <scheme val="minor"/>
      </rPr>
      <t>into the atmosphere). 
Habitat types that remove CO</t>
    </r>
    <r>
      <rPr>
        <b/>
        <vertAlign val="subscript"/>
        <sz val="12"/>
        <color rgb="FFBC5ABC"/>
        <rFont val="Calibri"/>
        <family val="2"/>
        <scheme val="minor"/>
      </rPr>
      <t xml:space="preserve">2 </t>
    </r>
    <r>
      <rPr>
        <b/>
        <sz val="12"/>
        <color rgb="FFBC5ABC"/>
        <rFont val="Calibri"/>
        <family val="2"/>
        <scheme val="minor"/>
      </rPr>
      <t>will return a minus value in the blue column, habitats that release CO</t>
    </r>
    <r>
      <rPr>
        <b/>
        <vertAlign val="subscript"/>
        <sz val="12"/>
        <color rgb="FFBC5ABC"/>
        <rFont val="Calibri"/>
        <family val="2"/>
        <scheme val="minor"/>
      </rPr>
      <t xml:space="preserve">2 </t>
    </r>
    <r>
      <rPr>
        <b/>
        <sz val="12"/>
        <color rgb="FFBC5ABC"/>
        <rFont val="Calibri"/>
        <family val="2"/>
        <scheme val="minor"/>
      </rPr>
      <t>will return a positive value.</t>
    </r>
  </si>
  <si>
    <r>
      <t>Proceed to '</t>
    </r>
    <r>
      <rPr>
        <b/>
        <sz val="20"/>
        <color rgb="FF91B539"/>
        <rFont val="Calibri"/>
        <family val="2"/>
        <scheme val="minor"/>
      </rPr>
      <t>Governance &amp; Behaviour</t>
    </r>
    <r>
      <rPr>
        <b/>
        <sz val="20"/>
        <color rgb="FF1E1E4C"/>
        <rFont val="Calibri"/>
        <family val="2"/>
        <scheme val="minor"/>
      </rPr>
      <t xml:space="preserve">' tab. </t>
    </r>
  </si>
  <si>
    <r>
      <rPr>
        <b/>
        <sz val="14"/>
        <color rgb="FF1E1E4C"/>
        <rFont val="Calibri"/>
        <family val="2"/>
        <scheme val="minor"/>
      </rPr>
      <t>If your baseline year</t>
    </r>
    <r>
      <rPr>
        <b/>
        <sz val="14"/>
        <color theme="1"/>
        <rFont val="Calibri"/>
        <family val="2"/>
        <scheme val="minor"/>
      </rPr>
      <t xml:space="preserve"> </t>
    </r>
    <r>
      <rPr>
        <b/>
        <u/>
        <sz val="14"/>
        <color rgb="FFF7A24D"/>
        <rFont val="Calibri"/>
        <family val="2"/>
        <scheme val="minor"/>
      </rPr>
      <t>is not the same</t>
    </r>
    <r>
      <rPr>
        <b/>
        <sz val="14"/>
        <color theme="1"/>
        <rFont val="Calibri"/>
        <family val="2"/>
        <scheme val="minor"/>
      </rPr>
      <t xml:space="preserve"> </t>
    </r>
    <r>
      <rPr>
        <b/>
        <sz val="14"/>
        <color rgb="FF1E1E4C"/>
        <rFont val="Calibri"/>
        <family val="2"/>
        <scheme val="minor"/>
      </rPr>
      <t xml:space="preserve">as the reporting period, proceed to the </t>
    </r>
    <r>
      <rPr>
        <b/>
        <sz val="14"/>
        <color theme="1"/>
        <rFont val="Calibri"/>
        <family val="2"/>
        <scheme val="minor"/>
      </rPr>
      <t>'</t>
    </r>
    <r>
      <rPr>
        <b/>
        <sz val="14"/>
        <color rgb="FFF7A24D"/>
        <rFont val="Calibri"/>
        <family val="2"/>
        <scheme val="minor"/>
      </rPr>
      <t>Baseline</t>
    </r>
    <r>
      <rPr>
        <b/>
        <sz val="14"/>
        <color rgb="FF1E1E4C"/>
        <rFont val="Calibri"/>
        <family val="2"/>
        <scheme val="minor"/>
      </rPr>
      <t>' tab</t>
    </r>
  </si>
  <si>
    <r>
      <rPr>
        <b/>
        <sz val="14"/>
        <color rgb="FF1E1E4C"/>
        <rFont val="Calibri"/>
        <family val="2"/>
        <scheme val="minor"/>
      </rPr>
      <t>If your baseline year</t>
    </r>
    <r>
      <rPr>
        <b/>
        <sz val="14"/>
        <color theme="1"/>
        <rFont val="Calibri"/>
        <family val="2"/>
        <scheme val="minor"/>
      </rPr>
      <t xml:space="preserve"> </t>
    </r>
    <r>
      <rPr>
        <b/>
        <u/>
        <sz val="14"/>
        <color rgb="FF91B539"/>
        <rFont val="Calibri"/>
        <family val="2"/>
        <scheme val="minor"/>
      </rPr>
      <t>is the same</t>
    </r>
    <r>
      <rPr>
        <b/>
        <sz val="14"/>
        <color theme="1"/>
        <rFont val="Calibri"/>
        <family val="2"/>
        <scheme val="minor"/>
      </rPr>
      <t xml:space="preserve"> </t>
    </r>
    <r>
      <rPr>
        <b/>
        <sz val="14"/>
        <color rgb="FF1E1E4C"/>
        <rFont val="Calibri"/>
        <family val="2"/>
        <scheme val="minor"/>
      </rPr>
      <t>as the reporting period, proceed to the</t>
    </r>
    <r>
      <rPr>
        <b/>
        <sz val="14"/>
        <color theme="1"/>
        <rFont val="Calibri"/>
        <family val="2"/>
        <scheme val="minor"/>
      </rPr>
      <t xml:space="preserve"> '</t>
    </r>
    <r>
      <rPr>
        <b/>
        <sz val="14"/>
        <color rgb="FF91B539"/>
        <rFont val="Calibri"/>
        <family val="2"/>
        <scheme val="minor"/>
      </rPr>
      <t>Governance &amp; Behaviour</t>
    </r>
    <r>
      <rPr>
        <b/>
        <sz val="14"/>
        <color rgb="FF1E1E4C"/>
        <rFont val="Calibri"/>
        <family val="2"/>
        <scheme val="minor"/>
      </rPr>
      <t>' tab</t>
    </r>
  </si>
  <si>
    <r>
      <t xml:space="preserve">In this section enter the data for the the public body's </t>
    </r>
    <r>
      <rPr>
        <b/>
        <sz val="16"/>
        <color rgb="FFBC5ABC"/>
        <rFont val="Calibri"/>
        <family val="2"/>
        <scheme val="minor"/>
      </rPr>
      <t>BASELINE YEAR</t>
    </r>
  </si>
  <si>
    <r>
      <t xml:space="preserve">If the baseline year is the same as the reporting period 
only complete 'Reporting Period' tab - </t>
    </r>
    <r>
      <rPr>
        <b/>
        <u/>
        <sz val="16"/>
        <color rgb="FFBC5ABC"/>
        <rFont val="Calibri"/>
        <family val="2"/>
        <scheme val="minor"/>
      </rPr>
      <t xml:space="preserve">do not complete this tab. </t>
    </r>
  </si>
  <si>
    <t xml:space="preserve">Chose from the dropdown list. 
For which section of the report is the data missing, incomplete or estimated?
 </t>
  </si>
  <si>
    <t>Enter a brief description of the data that is missing.
Eg. 'petrol use' or 'fuel used to generate electricity'</t>
  </si>
  <si>
    <t>Choose from the drop down list. 
'Estimated' includes any data that has not been measured eg. data allocated proportionally, benchmarked or extrapolated.</t>
  </si>
  <si>
    <t>Enter a brief description of why measured data could not be obtained. 
Eg. Shared building, data not collected/retained</t>
  </si>
  <si>
    <t xml:space="preserve">Enter a brief description of how the estimate was arrived at. 
Eg. allocated based on number of staff, benchmarked etc.  
Was a recognised benchmark used? </t>
  </si>
  <si>
    <t>Enter a brief description of any action planned to obtain/improve the data. 
Eg. data collection processes updated.
If the data cannot be obtained/improved, please explain why.</t>
  </si>
  <si>
    <t xml:space="preserve">Choose from the drop down list. </t>
  </si>
  <si>
    <r>
      <rPr>
        <b/>
        <u/>
        <sz val="16"/>
        <color rgb="FFBC5ABC"/>
        <rFont val="Calibri"/>
        <family val="2"/>
        <scheme val="minor"/>
      </rPr>
      <t>Only complete if</t>
    </r>
    <r>
      <rPr>
        <b/>
        <sz val="16"/>
        <color rgb="FF1E1E4C"/>
        <rFont val="Calibri"/>
        <family val="2"/>
        <scheme val="minor"/>
      </rPr>
      <t xml:space="preserve"> any of the data on the 'Reporting Period' or 'Baseline' tabs was </t>
    </r>
    <r>
      <rPr>
        <b/>
        <u/>
        <sz val="16"/>
        <color rgb="FFBC5ABC"/>
        <rFont val="Calibri"/>
        <family val="2"/>
        <scheme val="minor"/>
      </rPr>
      <t>missing, incomplete or estimated.</t>
    </r>
    <r>
      <rPr>
        <b/>
        <sz val="16"/>
        <color rgb="FF1E1E4C"/>
        <rFont val="Calibri"/>
        <family val="2"/>
        <scheme val="minor"/>
      </rPr>
      <t xml:space="preserve"> </t>
    </r>
  </si>
  <si>
    <r>
      <rPr>
        <b/>
        <sz val="12"/>
        <color rgb="FF1E1E4C"/>
        <rFont val="Calibri"/>
        <family val="2"/>
        <scheme val="minor"/>
      </rPr>
      <t xml:space="preserve">Is the data missing for the baseline year, the reporting period or both? </t>
    </r>
    <r>
      <rPr>
        <sz val="11"/>
        <color theme="1"/>
        <rFont val="Calibri"/>
        <family val="2"/>
        <scheme val="minor"/>
      </rPr>
      <t/>
    </r>
  </si>
  <si>
    <r>
      <t xml:space="preserve">If you </t>
    </r>
    <r>
      <rPr>
        <b/>
        <u/>
        <sz val="16"/>
        <color rgb="FF40C2A0"/>
        <rFont val="Calibri"/>
        <family val="2"/>
        <scheme val="minor"/>
      </rPr>
      <t>DO NOT</t>
    </r>
    <r>
      <rPr>
        <b/>
        <sz val="16"/>
        <color rgb="FF1E1E4C"/>
        <rFont val="Calibri"/>
        <family val="2"/>
        <scheme val="minor"/>
      </rPr>
      <t xml:space="preserve"> have any missing, incomplete or estimated data </t>
    </r>
    <r>
      <rPr>
        <b/>
        <sz val="16"/>
        <color rgb="FF40C2A0"/>
        <rFont val="Calibri"/>
        <family val="2"/>
        <scheme val="minor"/>
      </rPr>
      <t>YOUR REPORT IS COMPLETE</t>
    </r>
  </si>
  <si>
    <r>
      <t xml:space="preserve">If you have </t>
    </r>
    <r>
      <rPr>
        <b/>
        <u/>
        <sz val="16"/>
        <color rgb="FFBC5ABC"/>
        <rFont val="Calibri"/>
        <family val="2"/>
        <scheme val="minor"/>
      </rPr>
      <t>any missing, incomplete or estimated data</t>
    </r>
    <r>
      <rPr>
        <b/>
        <sz val="16"/>
        <color rgb="FF1E1E4C"/>
        <rFont val="Calibri"/>
        <family val="2"/>
        <scheme val="minor"/>
      </rPr>
      <t>, proceed to the '</t>
    </r>
    <r>
      <rPr>
        <b/>
        <sz val="16"/>
        <color rgb="FFBC5ABC"/>
        <rFont val="Calibri"/>
        <family val="2"/>
        <scheme val="minor"/>
      </rPr>
      <t>Missing &amp; Estimated Data</t>
    </r>
    <r>
      <rPr>
        <b/>
        <sz val="16"/>
        <color rgb="FF1E1E4C"/>
        <rFont val="Calibri"/>
        <family val="2"/>
        <scheme val="minor"/>
      </rPr>
      <t xml:space="preserve">' tab. </t>
    </r>
  </si>
  <si>
    <t xml:space="preserve">PLEASE NOTE
This section is designed to give only a rough indication of the carbon removed by the land owned by the public body and, in future reports, to track land use change.
</t>
  </si>
  <si>
    <t>If you have more detailed information or would like to improve the level of detail relating to removals by land owned by the public body, please contact the Climate Change Transformation Team.</t>
  </si>
  <si>
    <t xml:space="preserve">Please see 'Guidance Notes' for assumptions. </t>
  </si>
  <si>
    <t xml:space="preserve">
</t>
  </si>
  <si>
    <t xml:space="preserve">Primarily this will mean the use of stand-alone generators for works undertaken where a grid connection is not available, but any electricity generation from fossil fuels should be included. </t>
  </si>
  <si>
    <r>
      <rPr>
        <b/>
        <sz val="12"/>
        <color rgb="FFBC5ABC"/>
        <rFont val="Calibri"/>
        <family val="2"/>
        <scheme val="minor"/>
      </rPr>
      <t>DO NOT</t>
    </r>
    <r>
      <rPr>
        <sz val="12"/>
        <color rgb="FF1E1E4C"/>
        <rFont val="Calibri"/>
        <family val="2"/>
        <scheme val="minor"/>
      </rPr>
      <t xml:space="preserve"> enter relating to electricty use (ie. sourced from the national supply) </t>
    </r>
  </si>
  <si>
    <t xml:space="preserve">Manx Utilities/DoI should NOT enter data for electricity generated for the national supply - only for their own use. </t>
  </si>
  <si>
    <r>
      <rPr>
        <b/>
        <sz val="12"/>
        <color rgb="FF1E1E4C"/>
        <rFont val="Calibri"/>
        <family val="2"/>
        <scheme val="minor"/>
      </rPr>
      <t xml:space="preserve">If any of the data requested is </t>
    </r>
    <r>
      <rPr>
        <b/>
        <sz val="12"/>
        <color rgb="FF6475F2"/>
        <rFont val="Calibri"/>
        <family val="2"/>
        <scheme val="minor"/>
      </rPr>
      <t>missing, incomplete or estimated</t>
    </r>
    <r>
      <rPr>
        <b/>
        <sz val="12"/>
        <color theme="1"/>
        <rFont val="Calibri"/>
        <family val="2"/>
        <scheme val="minor"/>
      </rPr>
      <t>,</t>
    </r>
    <r>
      <rPr>
        <b/>
        <sz val="12"/>
        <color rgb="FF1E1E4C"/>
        <rFont val="Calibri"/>
        <family val="2"/>
        <scheme val="minor"/>
      </rPr>
      <t xml:space="preserve"> please also complete the 'Missing &amp; Estimated Data' tab. </t>
    </r>
  </si>
  <si>
    <t xml:space="preserve">Enter the total amount of each heating fuel used during the baseline year, in the units listed.  </t>
  </si>
  <si>
    <t xml:space="preserve">Please choose the public body's baseline year from the the drop down list. </t>
  </si>
  <si>
    <t>The national baseline is 2018, so this is the recommended baseline year; however, if data is not available for 2018, another year (no earlier than 1990) may be chosen</t>
  </si>
  <si>
    <t>LPG/Propane (litres)</t>
  </si>
  <si>
    <t>NOTE: This report is limited to a small number of high level indicators and therefore does not cover all GHGs or GHG emitting activites.</t>
  </si>
  <si>
    <t xml:space="preserve">This section will show the public body's total emissions, based on the data entered. </t>
  </si>
  <si>
    <t>Wood - Logs (tonnes)</t>
  </si>
  <si>
    <t>Wood - Chips (tonnes)</t>
  </si>
  <si>
    <t>Wood - Pellets (tonnes)</t>
  </si>
  <si>
    <t>What is the public body's baseline year?</t>
  </si>
  <si>
    <t xml:space="preserve">If you have chosen a period of 12 months that is not aligned with the calendar year, please choose from the list the year in which the baseline period begins. </t>
  </si>
  <si>
    <t xml:space="preserve">SOURCES: </t>
  </si>
  <si>
    <t>https://www.gov.uk/government/publications/greenhouse-gas-reporting-conversion-factors-2018</t>
  </si>
  <si>
    <t>https://www.gov.uk/government/publications/greenhouse-gas-reporting-conversion-factors-2019</t>
  </si>
  <si>
    <t>https://www.gov.uk/government/publications/greenhouse-gas-reporting-conversion-factors-2020</t>
  </si>
  <si>
    <t>https://www.gov.uk/government/publications/greenhouse-gas-reporting-conversion-factors-2021</t>
  </si>
  <si>
    <t xml:space="preserve">SUMMARY: </t>
  </si>
  <si>
    <t xml:space="preserve">Fuel </t>
  </si>
  <si>
    <t xml:space="preserve">Units </t>
  </si>
  <si>
    <r>
      <t>kg CO</t>
    </r>
    <r>
      <rPr>
        <b/>
        <vertAlign val="subscript"/>
        <sz val="11"/>
        <color theme="1"/>
        <rFont val="Calibri"/>
        <family val="2"/>
        <scheme val="minor"/>
      </rPr>
      <t>2</t>
    </r>
    <r>
      <rPr>
        <b/>
        <sz val="11"/>
        <color theme="1"/>
        <rFont val="Calibri"/>
        <family val="2"/>
        <scheme val="minor"/>
      </rPr>
      <t>e</t>
    </r>
  </si>
  <si>
    <t xml:space="preserve">Description </t>
  </si>
  <si>
    <t>Petrol</t>
  </si>
  <si>
    <t>Litres</t>
  </si>
  <si>
    <t>Petrol (average biofuel blend)</t>
  </si>
  <si>
    <t>Diesel</t>
  </si>
  <si>
    <t>Diesel (average biofuel blend)</t>
  </si>
  <si>
    <t>Coal</t>
  </si>
  <si>
    <t>Tonnes</t>
  </si>
  <si>
    <t>Coal (industrial)</t>
  </si>
  <si>
    <t>Natural gas</t>
  </si>
  <si>
    <t>kWh</t>
  </si>
  <si>
    <t>Burning oil</t>
  </si>
  <si>
    <t>Coal (domestic)</t>
  </si>
  <si>
    <t>Wood - Logs</t>
  </si>
  <si>
    <t>Wood logs</t>
  </si>
  <si>
    <t>Wood - Chips</t>
  </si>
  <si>
    <t>Wood chips</t>
  </si>
  <si>
    <t>Wood - Pellets</t>
  </si>
  <si>
    <t>Wood pellets</t>
  </si>
  <si>
    <t>Electricity Gen</t>
  </si>
  <si>
    <t xml:space="preserve">Petrol </t>
  </si>
  <si>
    <t xml:space="preserve">DETAILED &amp; ADDITIONAL FACTORS: </t>
  </si>
  <si>
    <t>Activity</t>
  </si>
  <si>
    <t>Fuel</t>
  </si>
  <si>
    <t>Unit</t>
  </si>
  <si>
    <r>
      <t>kg CO</t>
    </r>
    <r>
      <rPr>
        <vertAlign val="subscript"/>
        <sz val="11"/>
        <color theme="1"/>
        <rFont val="Calibri"/>
        <family val="2"/>
        <scheme val="minor"/>
      </rPr>
      <t>2</t>
    </r>
    <r>
      <rPr>
        <sz val="11"/>
        <color theme="1"/>
        <rFont val="Calibri"/>
        <family val="2"/>
        <scheme val="minor"/>
      </rPr>
      <t>e</t>
    </r>
  </si>
  <si>
    <t>Gaseous fuels</t>
  </si>
  <si>
    <t>CNG</t>
  </si>
  <si>
    <t>tonnes</t>
  </si>
  <si>
    <t>litres</t>
  </si>
  <si>
    <t>kWh (Net CV)</t>
  </si>
  <si>
    <t>kWh (Gross CV)</t>
  </si>
  <si>
    <t>LNG</t>
  </si>
  <si>
    <t>&lt; buildings, LPG aka propane (litres)</t>
  </si>
  <si>
    <t>cubic metres</t>
  </si>
  <si>
    <t>&lt; buildings, natural gas (KwH)</t>
  </si>
  <si>
    <t>Natural gas (100% mineral blend)</t>
  </si>
  <si>
    <t>Other petroleum gas</t>
  </si>
  <si>
    <t>Liquid fuels</t>
  </si>
  <si>
    <t>Aviation spirit</t>
  </si>
  <si>
    <t>Aviation turbine fuel</t>
  </si>
  <si>
    <t>&lt; buildings, heating oil (litres)</t>
  </si>
  <si>
    <t xml:space="preserve">&lt; transport, diesel (litres) / electricity gen (litres) </t>
  </si>
  <si>
    <t>Diesel (100% mineral diesel)</t>
  </si>
  <si>
    <t>Fuel oil</t>
  </si>
  <si>
    <t>Gas oil</t>
  </si>
  <si>
    <t>Lubricants</t>
  </si>
  <si>
    <t>Naphtha</t>
  </si>
  <si>
    <t>&lt; transport, petrol (litres) / electricity gen (litres)</t>
  </si>
  <si>
    <t>Petrol (100% mineral petrol)</t>
  </si>
  <si>
    <t>Processed fuel oils - residual oil</t>
  </si>
  <si>
    <t>Processed fuel oils - distillate oil</t>
  </si>
  <si>
    <t>Refinery miscellaneous</t>
  </si>
  <si>
    <t>Waste oils</t>
  </si>
  <si>
    <t>Marine gas oil</t>
  </si>
  <si>
    <t>Marine fuel oil</t>
  </si>
  <si>
    <t>Solid fuels</t>
  </si>
  <si>
    <t>&lt; transport, coal (tonnes)</t>
  </si>
  <si>
    <t>Coal (electricity generation)</t>
  </si>
  <si>
    <t>&lt; buildings, coal (tonnes)</t>
  </si>
  <si>
    <t>Coking coal</t>
  </si>
  <si>
    <t>Petroleum coke</t>
  </si>
  <si>
    <t>Coal (electricity generation - home produced coal only)</t>
  </si>
  <si>
    <t>Biomass</t>
  </si>
  <si>
    <t xml:space="preserve">&lt; buildings, wood - logs (tonnes) </t>
  </si>
  <si>
    <t xml:space="preserve">&lt; buildings, wood - chips (tonnes) </t>
  </si>
  <si>
    <t xml:space="preserve">&lt; buildings, wood - pellets (tonnes) </t>
  </si>
  <si>
    <t>Grass/straw</t>
  </si>
  <si>
    <t>This form can automatically calculate emissions for 2018 onward - if the public body wishes to use an earlier year please contact CCTT</t>
  </si>
  <si>
    <t>If you have used a fuel that is not listed, for the purposes of powering a vehicle, please contact CCTT</t>
  </si>
  <si>
    <r>
      <t>kg CO</t>
    </r>
    <r>
      <rPr>
        <vertAlign val="subscript"/>
        <sz val="11"/>
        <rFont val="Calibri"/>
        <family val="2"/>
        <scheme val="minor"/>
      </rPr>
      <t>2</t>
    </r>
    <r>
      <rPr>
        <sz val="11"/>
        <rFont val="Calibri"/>
        <family val="2"/>
        <scheme val="minor"/>
      </rPr>
      <t>e</t>
    </r>
  </si>
  <si>
    <r>
      <t xml:space="preserve">Enter the total amount of each vehicle fuel used </t>
    </r>
    <r>
      <rPr>
        <b/>
        <u/>
        <sz val="12"/>
        <color rgb="FFBC5ABC"/>
        <rFont val="Calibri"/>
        <family val="2"/>
        <scheme val="minor"/>
      </rPr>
      <t>during the reporting period</t>
    </r>
    <r>
      <rPr>
        <b/>
        <sz val="12"/>
        <color rgb="FFBC5ABC"/>
        <rFont val="Calibri"/>
        <family val="2"/>
        <scheme val="minor"/>
      </rPr>
      <t xml:space="preserve">, in the units listed. </t>
    </r>
  </si>
  <si>
    <r>
      <t xml:space="preserve">Enter the total amount of each heating fuel used </t>
    </r>
    <r>
      <rPr>
        <b/>
        <u/>
        <sz val="12"/>
        <color rgb="FFBC5ABC"/>
        <rFont val="Calibri"/>
        <family val="2"/>
        <scheme val="minor"/>
      </rPr>
      <t>during the reporting period</t>
    </r>
    <r>
      <rPr>
        <b/>
        <sz val="12"/>
        <color rgb="FFBC5ABC"/>
        <rFont val="Calibri"/>
        <family val="2"/>
        <scheme val="minor"/>
      </rPr>
      <t xml:space="preserve">, in the units listed.  </t>
    </r>
  </si>
  <si>
    <t>If you have used a fuel that is not listed, for the purposes of heating a building, please contact CCTT</t>
  </si>
  <si>
    <t>LPG/Propane</t>
  </si>
  <si>
    <t>If you have used a fuel that is not listed, for the purposes of generating electricity for the public body's own use, please contact CCTT.</t>
  </si>
  <si>
    <t xml:space="preserve">Conversion Factors - Fuels </t>
  </si>
  <si>
    <t xml:space="preserve">Enter the total amount of electricity used, in all buildings occipied by the public body, during the baseline year. Only enter information relating to electricity SOURCED FROM THE GRID. </t>
  </si>
  <si>
    <t>FAQs</t>
  </si>
  <si>
    <t xml:space="preserve">How do I convert data in one type of unit to the request units? </t>
  </si>
  <si>
    <t xml:space="preserve">Subject </t>
  </si>
  <si>
    <t>Answer</t>
  </si>
  <si>
    <t xml:space="preserve">Missing data </t>
  </si>
  <si>
    <t xml:space="preserve">What if I don't have all the data requested? </t>
  </si>
  <si>
    <t xml:space="preserve">Complete the form to the best of your ability, including the 'Missing &amp; Estimated Data' tab. </t>
  </si>
  <si>
    <t xml:space="preserve">Question </t>
  </si>
  <si>
    <t>Fuels</t>
  </si>
  <si>
    <t xml:space="preserve">I have used a fuel that is not listed - how do I report it? </t>
  </si>
  <si>
    <t>Please contact CCTT - publicbodiesclimate@gov.im</t>
  </si>
  <si>
    <t xml:space="preserve">Supporting documents </t>
  </si>
  <si>
    <t xml:space="preserve">Do supporting documents form part of the publishable report. </t>
  </si>
  <si>
    <t xml:space="preserve">Yes, all supporting documents should be published alongside your report. </t>
  </si>
  <si>
    <t xml:space="preserve">Renewable energy </t>
  </si>
  <si>
    <t xml:space="preserve">Why is there nowhere to enter electricity generated from renewable sources? </t>
  </si>
  <si>
    <t xml:space="preserve">You can include details of renewable energy use in Q-G5 'Climate Action' on the 'Governance &amp; Behaviour' tab.  </t>
  </si>
  <si>
    <t xml:space="preserve">If electricity use emissions go up because a public body is using more elecrtric vehicles or heating, will this be interpreted negatively? </t>
  </si>
  <si>
    <t>Increases in Scope 2 emissions</t>
  </si>
  <si>
    <t>GHGs</t>
  </si>
  <si>
    <t>Why aren't all the emission sources included in the form?</t>
  </si>
  <si>
    <t xml:space="preserve">The purpose of public body reporting is not to provide a detailed, granular emissions report – but rather to indicate trends and action across the public sector.
Reporting has been kept as simple as possible, while public bodies adjust to the new requirements - additional information may be added in future once reporting is well established. </t>
  </si>
  <si>
    <t xml:space="preserve">Why Scope 3 emissions requested? (eg. supply chain, contractor and business travel) </t>
  </si>
  <si>
    <t xml:space="preserve">Scope 3 emissions are not currently reportable. However, public bodies should consider them as part of their governance and behaviours, and enter information about any actions taken to reduce Scope 3 emissions is Q-G5 on the 'Governance and Behviour' tab. </t>
  </si>
  <si>
    <t xml:space="preserve">No, we expect Scope 2 (electricity use) emissions to increase. You should include information in Q-G5 'Climate Action', on the 'Governance and Behviour' tab, to show that the public body has swapped fossil fuel technologies for electric. </t>
  </si>
  <si>
    <t xml:space="preserve">Leased properties </t>
  </si>
  <si>
    <t xml:space="preserve">Should public bodies include information about properties they own but lease out to other occupiers? </t>
  </si>
  <si>
    <t xml:space="preserve">Emissions audit </t>
  </si>
  <si>
    <t xml:space="preserve">How do I get more detailed report of my public body's emissions? </t>
  </si>
  <si>
    <t xml:space="preserve">Other questions </t>
  </si>
  <si>
    <t xml:space="preserve">The question I have isn't included in this list - who do I ask? </t>
  </si>
  <si>
    <t xml:space="preserve">Why don't DoI and MU need to report their electricity generation for the public supply? </t>
  </si>
  <si>
    <t xml:space="preserve">Public body reporting does not feed into the national GHG inventory. Public body reporting is focussed on the emissions a public body has direct control over. DoI and MU do not control the demand for electricity used by the public and so it is not included in this report. Information on emissions from generation of the national supply is included in the national GHG inventory. </t>
  </si>
  <si>
    <t xml:space="preserve">Waste </t>
  </si>
  <si>
    <t xml:space="preserve">Why aren't waste emissions included? </t>
  </si>
  <si>
    <t xml:space="preserve">Reporting has been kept as simple as possible, while public bodies adjust to the new requirements - additional information may be added in future once reporting is well established. </t>
  </si>
  <si>
    <t xml:space="preserve">How do I submit supporting documents? </t>
  </si>
  <si>
    <t xml:space="preserve">Please send any supporting documents at the same time as you submit your report to publicbodiesclimate@gov.im
You can either attach the document (pdf format please) or provide a link if the document is published online. </t>
  </si>
  <si>
    <t xml:space="preserve">Publication </t>
  </si>
  <si>
    <t>Will the report be published?</t>
  </si>
  <si>
    <t xml:space="preserve">How should I publish the report? </t>
  </si>
  <si>
    <t xml:space="preserve">Scope 3 emissions
(supply chain, contractor, business travel, etc.) </t>
  </si>
  <si>
    <t>Land / Sequestration</t>
  </si>
  <si>
    <t xml:space="preserve">Why can I only report on land more than 1 hectare? </t>
  </si>
  <si>
    <r>
      <t xml:space="preserve">No, fuel use by tenants is a Scope 3 emission for public bodies and therefore not reportable. 
The regulations enable us to request details of the types of heating systems installed in properties owned by public bodies and leased out, in future reports - but we will </t>
    </r>
    <r>
      <rPr>
        <b/>
        <sz val="14"/>
        <color theme="1"/>
        <rFont val="Calibri"/>
        <family val="2"/>
        <scheme val="minor"/>
      </rPr>
      <t>not</t>
    </r>
    <r>
      <rPr>
        <sz val="14"/>
        <color theme="1"/>
        <rFont val="Calibri"/>
        <family val="2"/>
        <scheme val="minor"/>
      </rPr>
      <t xml:space="preserve"> request consumption data in relation to the use of those heating systems. </t>
    </r>
  </si>
  <si>
    <t xml:space="preserve">Accurately calculating the carbon storage of land is complex and involves understanding the condition/health of the habitat. This report is focussed on high level indicators, trends and encouraging public bodies to engage with their data - it therefore provides an estimated figure for large parcels of land. 
Actions taken by public bodies in relation to smaller parcels, for example verges, hedges or gardens, can be described in Q-G5. Such actions may not relate to sequestration, but rather biodiversity and ecosystems and are therefore still important to report. 
If your public body would like to obtain a better understanding of the carbon sequestration of their land, you would need to obtain a detailed report from a suitable qualified auditor. If this is something you would like to pursue, please contact publicbodiesclimate@gov.im for help. </t>
  </si>
  <si>
    <t>Existing carbon reports</t>
  </si>
  <si>
    <t xml:space="preserve">My public body already has a carbon report, can I submit it? </t>
  </si>
  <si>
    <t xml:space="preserve">Yes, please feel free to submit any relevant reports as supporting documents. You will need to complete this form as well, but can refer to the supporting document. </t>
  </si>
  <si>
    <t xml:space="preserve">Baseline </t>
  </si>
  <si>
    <t>My public body didn't exist in 2018, what year should I use for a baseline?</t>
  </si>
  <si>
    <t xml:space="preserve">You can use the reporting period as your baseline. Complete the 'Reporting Period' tab, but not the 'Baseline' tab. </t>
  </si>
  <si>
    <t xml:space="preserve">Is the reporting period also the public body's baseline year? </t>
  </si>
  <si>
    <r>
      <rPr>
        <b/>
        <u/>
        <sz val="12"/>
        <color rgb="FFBC5ABC"/>
        <rFont val="Calibri"/>
        <family val="2"/>
        <scheme val="minor"/>
      </rPr>
      <t>Only Category A public bodies</t>
    </r>
    <r>
      <rPr>
        <b/>
        <sz val="12"/>
        <color rgb="FFBC5ABC"/>
        <rFont val="Calibri"/>
        <family val="2"/>
        <scheme val="minor"/>
      </rPr>
      <t xml:space="preserve"> need to complete this question. </t>
    </r>
  </si>
  <si>
    <r>
      <rPr>
        <sz val="12"/>
        <color rgb="FF1E1E4C"/>
        <rFont val="Calibri"/>
        <family val="2"/>
        <scheme val="minor"/>
      </rPr>
      <t>If the baseline year is the same as the reporting period 
only complete 'Reporting Period' tab</t>
    </r>
    <r>
      <rPr>
        <b/>
        <sz val="12"/>
        <color rgb="FFBC5ABC"/>
        <rFont val="Calibri"/>
        <family val="2"/>
        <scheme val="minor"/>
      </rPr>
      <t xml:space="preserve"> </t>
    </r>
    <r>
      <rPr>
        <b/>
        <sz val="12"/>
        <color rgb="FF6475F2"/>
        <rFont val="Calibri"/>
        <family val="2"/>
        <scheme val="minor"/>
      </rPr>
      <t xml:space="preserve">- </t>
    </r>
    <r>
      <rPr>
        <b/>
        <u/>
        <sz val="12"/>
        <color rgb="FF6475F2"/>
        <rFont val="Calibri"/>
        <family val="2"/>
        <scheme val="minor"/>
      </rPr>
      <t xml:space="preserve">do not complete this tab. </t>
    </r>
  </si>
  <si>
    <r>
      <rPr>
        <b/>
        <sz val="12"/>
        <color rgb="FF6475F2"/>
        <rFont val="Calibri"/>
        <family val="2"/>
        <scheme val="minor"/>
      </rPr>
      <t xml:space="preserve">It is strongly advised that 2020/2021 are NOT used as baseline </t>
    </r>
    <r>
      <rPr>
        <sz val="12"/>
        <color rgb="FF1E1E4C"/>
        <rFont val="Calibri"/>
        <family val="2"/>
        <scheme val="minor"/>
      </rPr>
      <t xml:space="preserve">years due to the unusual circumstances created by the COVID 19 pandemic. </t>
    </r>
  </si>
  <si>
    <t xml:space="preserve">Total reported emissions: </t>
  </si>
  <si>
    <t xml:space="preserve">The public body's net reported emissions (ie. emissions minus carbon stored) for the baseline year are: </t>
  </si>
  <si>
    <t xml:space="preserve">The public body's total reported emissions for the baseline year are: </t>
  </si>
  <si>
    <t>The blue field will automatically populate with the public body's total reported emissions for the baseline year.</t>
  </si>
  <si>
    <t xml:space="preserve">This section will show the public body's total emissions, for the reporting period, based on the data entered. </t>
  </si>
  <si>
    <t>The blue field will automatically populate with the public body's total reported emissions for the reporting period.</t>
  </si>
  <si>
    <r>
      <t xml:space="preserve">Public bodies' climate change reporting does </t>
    </r>
    <r>
      <rPr>
        <b/>
        <sz val="12"/>
        <color rgb="FF1E1E4C"/>
        <rFont val="Calibri"/>
        <family val="2"/>
        <scheme val="minor"/>
      </rPr>
      <t>not</t>
    </r>
    <r>
      <rPr>
        <sz val="12"/>
        <color rgb="FF1E1E4C"/>
        <rFont val="Calibri"/>
        <family val="2"/>
        <scheme val="minor"/>
      </rPr>
      <t xml:space="preserve"> feed into the national GHG inventory. 
It is intended to provide an overview of climate action within the public sector and ensure that the climate change duties are understood and being implemented. 
The report therefore focusses on a small number of high-level indicators. 
It is not a full-scale, detailed emissions report, which would need to be undertaken by a suitably experienced emissions auditor. </t>
    </r>
  </si>
  <si>
    <t xml:space="preserve">Conversion factors / emissions calculations </t>
  </si>
  <si>
    <t xml:space="preserve">What factors have been used to auto-calculate the emissions? </t>
  </si>
  <si>
    <t xml:space="preserve">With the exception of electricity use, BEIS conversion factors have been used. Please see the 'Conversion Factors' tab for links. 
The conversion factor for electricity use has been supplied by Manx Utilities and is different from the UK's due to the Island's electricity supply being generated from a less diverse range of sources (ie. no nuclear, less renewables). The IOM's conversion factor will change in future as our supply is decarbonised. </t>
  </si>
  <si>
    <t xml:space="preserve">Care has been taken to request data in the most easily obtainable units (ie. those that typically appear on bills and invoices). 
A link has been provided, on the relevant tab, for converting other area units to hectares. Links have not been provided for all possible conversions, however, convertors can readily be found online. 
If you are unable to convert the units, please contact publicbodiesclimate@gov.im for assistance. 
</t>
  </si>
  <si>
    <t xml:space="preserve">Managed buildings </t>
  </si>
  <si>
    <t xml:space="preserve">Fleet services </t>
  </si>
  <si>
    <t xml:space="preserve">The vehicles used by the public body are managed by Fleet Services, so we do not hold the information required. </t>
  </si>
  <si>
    <t xml:space="preserve">The building/s occupied or owned by the public body are managed by DoI Estate Shared Services, so we do not hold the information required. </t>
  </si>
  <si>
    <t xml:space="preserve">Due to historic Transfers of Functions, it can be difficult to ascertain a definitive record of the land owned by a particular department at a given time. Please complete the form to the best of the public body's ability, adding any known omissions or estimates to the 'Missing &amp; Estimated Data' tab. </t>
  </si>
  <si>
    <t xml:space="preserve">A definitive record of land owned by the public body, during the baseline or reporting period, is not available. </t>
  </si>
  <si>
    <t xml:space="preserve">I don't know what habitat type to choose in relation to a particular parcel of land.  </t>
  </si>
  <si>
    <t>Petrol (100% mineral)</t>
  </si>
  <si>
    <t>Diesel (100% mineral)</t>
  </si>
  <si>
    <t>For marine fuel, please use 'diesel'.</t>
  </si>
  <si>
    <t>TRANSPORT</t>
  </si>
  <si>
    <t>BUILDINGS (HEATING)</t>
  </si>
  <si>
    <t>ELECTRICITY GENERATION</t>
  </si>
  <si>
    <t>ELECTRICITY USE</t>
  </si>
  <si>
    <t>TOTAL FOR REPORTING PERIOD</t>
  </si>
  <si>
    <t>LAND AND HABITATS</t>
  </si>
  <si>
    <t>BASELINE SAME AS REPORTING PERIOD?</t>
  </si>
  <si>
    <t>BASELINE YEAR</t>
  </si>
  <si>
    <t xml:space="preserve">Enter the total amount of electricity used (sourced from the grid) during the baseline year, in kWh. </t>
  </si>
  <si>
    <t>TOTAL EMISSIONS FOR BASELINE YEAR</t>
  </si>
  <si>
    <t>NET REPORTED EMISSIONS FOR BASELINE YEAR</t>
  </si>
  <si>
    <t>NET REPORTED EMISSIONS FOR REPORTING PERIOD</t>
  </si>
  <si>
    <r>
      <t xml:space="preserve">Guidance is included throughout and FAQs are included on a separate tab.
However, if you have any queries about how to complete this form please email: </t>
    </r>
    <r>
      <rPr>
        <b/>
        <u/>
        <sz val="12"/>
        <color rgb="FF0070C0"/>
        <rFont val="Calibri"/>
        <family val="2"/>
        <scheme val="minor"/>
      </rPr>
      <t xml:space="preserve">publicbodiesclimate@gov.im </t>
    </r>
  </si>
  <si>
    <t>Question Number</t>
  </si>
  <si>
    <t xml:space="preserve">Additional Information </t>
  </si>
  <si>
    <t>Question Numbers</t>
  </si>
  <si>
    <t xml:space="preserve">Q-I1 (Public Body Information) </t>
  </si>
  <si>
    <t>Q-R1 (Reporting Period - Transport)</t>
  </si>
  <si>
    <t>Q-R2 (Reporting Period - Buildings)</t>
  </si>
  <si>
    <t>Q-R3 (Reporting Period - Electricity Generation)</t>
  </si>
  <si>
    <t>Q-R4 (Reporting Period - Electricity Use)</t>
  </si>
  <si>
    <t>Q-R5 (Reporting Period - Land and Habitats)</t>
  </si>
  <si>
    <t>Q-R6 (Reporting Period - Baseline same as reporting period?)</t>
  </si>
  <si>
    <t>Q-B2 (Baseline Year - Transport)</t>
  </si>
  <si>
    <t>Q-B1 (Baseline Year - Baseline Year)</t>
  </si>
  <si>
    <t>Q-B2 (Baseline Year - Buildings)</t>
  </si>
  <si>
    <t>Q-B3 (Baseline Year - Electricity Generation)</t>
  </si>
  <si>
    <t>Q-B4 (Baseline Year - Electricity Use)</t>
  </si>
  <si>
    <t>Q-B5 (Baseline Year - Land and Habitats)</t>
  </si>
  <si>
    <t>Q-B6 (Baseline Year - Baseline same as reporting period?)</t>
  </si>
  <si>
    <t>Q-C1 (Category C - Financial Activity)</t>
  </si>
  <si>
    <t>Q-C2 (Category C - Climate Action)</t>
  </si>
  <si>
    <t>Q-C3 (Category C - Plan and Strategies)</t>
  </si>
  <si>
    <t>Q-C4 (Category C - Highlights)</t>
  </si>
  <si>
    <t>Q-G1 (Governance and Behaviour - Decision Making)</t>
  </si>
  <si>
    <t>Q-G2 (Governance and Behaviour - Awareness)</t>
  </si>
  <si>
    <t>Q-G3 (Governance and Behaviour - Emissions Reduction Plans)</t>
  </si>
  <si>
    <t>Q-G4 (Governance and Behaviour - Other relevant documents)</t>
  </si>
  <si>
    <t>Q-G5 (Governance and Behaviour - Climate Action)</t>
  </si>
  <si>
    <t>Q-G6 (Governance and Behaviour - Highlights)</t>
  </si>
  <si>
    <t xml:space="preserve">Q-M1 (Missing and estimated data) </t>
  </si>
  <si>
    <t xml:space="preserve">CONTINUATION SHEET </t>
  </si>
  <si>
    <t xml:space="preserve">If necessary please use this sheet to add additional information. </t>
  </si>
  <si>
    <t>Submission</t>
  </si>
  <si>
    <t>When do I need to submit the report?</t>
  </si>
  <si>
    <t>How do I submit the report?</t>
  </si>
  <si>
    <t xml:space="preserve">Non-compliance </t>
  </si>
  <si>
    <t xml:space="preserve">What happens if the public body doesn't submit a report? </t>
  </si>
  <si>
    <t xml:space="preserve">Submission </t>
  </si>
  <si>
    <t xml:space="preserve">What would make a public body 'non-compliant' with the duties? </t>
  </si>
  <si>
    <t xml:space="preserve">Determining whether or not a public body is compliant will be based on the following principles: 
• The reporting process is not intended to be punitive. Where public bodies do not meet expectations of compliance, the aim will be to identify and resolve issues. 
• Where public bodies are actively working towards compliance, but may not have fully achieved all aspects, this should be viewed positively and not as non-compliance.
• Non-compliance is a matter of wilful disregard for the duties or failure to take (or work towards) appropriate, reasonably practicable measures to implement them.
Commencement of the non-compliance procedure, set out in the ‘Climate Change (Public Bodies’ Reporting Requirements) Regulations 2022’ is a decision that rests with the Council of Ministers. 
</t>
  </si>
  <si>
    <t>Analysis</t>
  </si>
  <si>
    <t>Who will analyse the reports?</t>
  </si>
  <si>
    <t>As the content of the reports is currently limited to a small number of high-level emissions indicators and qualitative data on actions undertaken, the reports will be analysed internally by the Climate Change Transformation Team. The first reports will inform the way forward and external analysis may be implemented for future reports. 
The reports will be received initially by the Climate Change Transformation Team who will use the contents to prepare reports for the Council of Ministers. For more information on the reports and what will be contained in them please contact publicbodiesclimate@gov.im</t>
  </si>
  <si>
    <t xml:space="preserve">What are the reports used for? </t>
  </si>
  <si>
    <t xml:space="preserve">The purpose of public body reporting is to provide an overview of climate action within the public sector and the ensure that the climate change duties are understood and implemented. 
The reports will be used to produce two reports for the Council of Ministers: a report for publication and an internal report.
The public report will provide an update for our community on trends and highlights relating to climate action in the IOM public sector. 
The internal report will seek to identify barriers and make recommendations as to how those barriers might be addressed. The internal report would also indicate where a public body appears to be non-compliant. Please see the FAQ on non-compliance for what 'non-compliance' means in practice. 
</t>
  </si>
  <si>
    <t>DO YOU HAVE A QUESTION THAT'S NOT LISTED? PLEASE CONTACT PUBLICBODIESCLIMATE@GOV.IM</t>
  </si>
  <si>
    <r>
      <t>Please chose the relevant question number</t>
    </r>
    <r>
      <rPr>
        <b/>
        <sz val="12"/>
        <color rgb="FFBC5ABC"/>
        <rFont val="Calibri"/>
        <family val="2"/>
        <scheme val="minor"/>
      </rPr>
      <t xml:space="preserve"> from the drop down list. </t>
    </r>
  </si>
  <si>
    <r>
      <rPr>
        <b/>
        <sz val="12"/>
        <color rgb="FF1E1E4C"/>
        <rFont val="Calibri"/>
        <family val="2"/>
        <scheme val="minor"/>
      </rPr>
      <t>If the baseline year is</t>
    </r>
    <r>
      <rPr>
        <b/>
        <sz val="12"/>
        <color rgb="FFF7A24D"/>
        <rFont val="Calibri"/>
        <family val="2"/>
        <scheme val="minor"/>
      </rPr>
      <t xml:space="preserve"> </t>
    </r>
    <r>
      <rPr>
        <b/>
        <u/>
        <sz val="16"/>
        <color rgb="FFF7A24D"/>
        <rFont val="Calibri"/>
        <family val="2"/>
        <scheme val="minor"/>
      </rPr>
      <t>different</t>
    </r>
    <r>
      <rPr>
        <b/>
        <sz val="12"/>
        <color rgb="FFF7A24D"/>
        <rFont val="Calibri"/>
        <family val="2"/>
        <scheme val="minor"/>
      </rPr>
      <t xml:space="preserve"> </t>
    </r>
    <r>
      <rPr>
        <b/>
        <sz val="12"/>
        <color rgb="FF1E1E4C"/>
        <rFont val="Calibri"/>
        <family val="2"/>
        <scheme val="minor"/>
      </rPr>
      <t xml:space="preserve">to the reporting period, you will need to complete the 'Baseline' tab. </t>
    </r>
    <r>
      <rPr>
        <b/>
        <sz val="12"/>
        <color rgb="FFBC5ABC"/>
        <rFont val="Calibri"/>
        <family val="2"/>
        <scheme val="minor"/>
      </rPr>
      <t xml:space="preserve">
</t>
    </r>
    <r>
      <rPr>
        <b/>
        <sz val="12"/>
        <color rgb="FFF7A24D"/>
        <rFont val="Calibri"/>
        <family val="2"/>
        <scheme val="minor"/>
      </rPr>
      <t xml:space="preserve">
</t>
    </r>
    <r>
      <rPr>
        <b/>
        <sz val="12"/>
        <color rgb="FF1E1E4C"/>
        <rFont val="Calibri"/>
        <family val="2"/>
        <scheme val="minor"/>
      </rPr>
      <t>If the reporting period and the baseline are</t>
    </r>
    <r>
      <rPr>
        <b/>
        <sz val="12"/>
        <color rgb="FF91B539"/>
        <rFont val="Calibri"/>
        <family val="2"/>
        <scheme val="minor"/>
      </rPr>
      <t xml:space="preserve"> </t>
    </r>
    <r>
      <rPr>
        <b/>
        <u/>
        <sz val="16"/>
        <color rgb="FF91B539"/>
        <rFont val="Calibri"/>
        <family val="2"/>
        <scheme val="minor"/>
      </rPr>
      <t>the same</t>
    </r>
    <r>
      <rPr>
        <b/>
        <u/>
        <sz val="12"/>
        <color rgb="FF91B539"/>
        <rFont val="Calibri"/>
        <family val="2"/>
        <scheme val="minor"/>
      </rPr>
      <t>,</t>
    </r>
    <r>
      <rPr>
        <b/>
        <sz val="12"/>
        <color rgb="FFF7A24D"/>
        <rFont val="Calibri"/>
        <family val="2"/>
        <scheme val="minor"/>
      </rPr>
      <t xml:space="preserve"> </t>
    </r>
    <r>
      <rPr>
        <b/>
        <sz val="12"/>
        <color rgb="FF1E1E4C"/>
        <rFont val="Calibri"/>
        <family val="2"/>
        <scheme val="minor"/>
      </rPr>
      <t xml:space="preserve">please </t>
    </r>
    <r>
      <rPr>
        <b/>
        <u/>
        <sz val="12"/>
        <color rgb="FF1E1E4C"/>
        <rFont val="Calibri"/>
        <family val="2"/>
        <scheme val="minor"/>
      </rPr>
      <t>do not</t>
    </r>
    <r>
      <rPr>
        <b/>
        <sz val="12"/>
        <color rgb="FF1E1E4C"/>
        <rFont val="Calibri"/>
        <family val="2"/>
        <scheme val="minor"/>
      </rPr>
      <t xml:space="preserve"> complete the 'Baseline' tab, as the information will be the same. </t>
    </r>
  </si>
  <si>
    <t xml:space="preserve">It is your responsibility to publish the report once you have received confirmation from CCTT that it has been received and no additional information is required. </t>
  </si>
  <si>
    <t xml:space="preserve">Once you have received confirmation from CCTT that your report has been received and no additional information is required, you should publish the report in whatever ways you would usually make a document public. Ideally, put the report (including any supporting documents) on your website, if you have </t>
  </si>
  <si>
    <t>Category A public bodies - within 6 months of the end of the reporting period (so, by end of September 2023)
Category B public bodies - within 4 months of the end of the reporting period (so, by end of July 2023)
Category C public bodies - with 2 months of the end of the reporting period (so, by end of May 2023)</t>
  </si>
  <si>
    <t>You will receive a reminder from CCTT before your report is due. 
Submission of a report is a legal obligation under the Climate Change Act 2021.
Failure to submit a report may be deemed non-compliance and could result in the Council of Ministers directing that an investigation be undertaken.
If you are concerned that you will not be able to submit your report for any reason, please contact publicbodiesclimate@gov.im as soon as possible.</t>
  </si>
  <si>
    <r>
      <t xml:space="preserve">Please email the report to publicbodiesclimate@gov.im (along with any supporting documents)
CCTT will be acting as a collection point for reports on behalf of Council of Ministers.
You </t>
    </r>
    <r>
      <rPr>
        <b/>
        <sz val="14"/>
        <color theme="1"/>
        <rFont val="Calibri"/>
        <family val="2"/>
        <scheme val="minor"/>
      </rPr>
      <t>do not</t>
    </r>
    <r>
      <rPr>
        <sz val="14"/>
        <color theme="1"/>
        <rFont val="Calibri"/>
        <family val="2"/>
        <scheme val="minor"/>
      </rPr>
      <t xml:space="preserve"> need to submit your report direct to the Council of Ministers. 
By submitting your report to publicbodiesclimate@gov.im you will have complied with your responsibility to submit a report to Council of Ministers under the CLimate Change Act 2021.  </t>
    </r>
  </si>
  <si>
    <t>Please contact your fleet manager or CCTT (publicbodiesclimate@gov.im)</t>
  </si>
  <si>
    <t>Please contact your estate manager or CCTT (publicbodiesclimate@gov.im)</t>
  </si>
  <si>
    <r>
      <rPr>
        <b/>
        <sz val="14"/>
        <color rgb="FF1E1E4C"/>
        <rFont val="Calibri"/>
        <family val="2"/>
        <scheme val="minor"/>
      </rPr>
      <t>Category B public bodies, proceed to the '</t>
    </r>
    <r>
      <rPr>
        <b/>
        <sz val="14"/>
        <color rgb="FF91B539"/>
        <rFont val="Calibri"/>
        <family val="2"/>
        <scheme val="minor"/>
      </rPr>
      <t>Governance &amp; Behaviour</t>
    </r>
    <r>
      <rPr>
        <b/>
        <sz val="14"/>
        <color rgb="FF1E1E4C"/>
        <rFont val="Calibri"/>
        <family val="2"/>
        <scheme val="minor"/>
      </rPr>
      <t>' tab</t>
    </r>
  </si>
  <si>
    <t xml:space="preserve">All </t>
  </si>
  <si>
    <t>Fair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</si>
</sst>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
    <numFmt numFmtId="165" formatCode="??0.00"/>
  </numFmts>
  <fonts count="99" x14ac:knownFonts="1">
    <font>
      <sz val="11"/>
      <color theme="1"/>
      <name val="Calibri"/>
      <family val="2"/>
      <scheme val="minor"/>
    </font>
    <font>
      <b/>
      <sz val="11"/>
      <color theme="1"/>
      <name val="Calibri"/>
      <family val="2"/>
      <scheme val="minor"/>
    </font>
    <font>
      <b/>
      <sz val="16"/>
      <color theme="1"/>
      <name val="Calibri"/>
      <family val="2"/>
      <scheme val="minor"/>
    </font>
    <font>
      <u/>
      <sz val="11"/>
      <color rgb="FFFF0000"/>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vertAlign val="subscript"/>
      <sz val="11"/>
      <color theme="1"/>
      <name val="Calibri"/>
      <family val="2"/>
      <scheme val="minor"/>
    </font>
    <font>
      <b/>
      <sz val="14"/>
      <color rgb="FFC00000"/>
      <name val="Calibri"/>
      <family val="2"/>
      <scheme val="minor"/>
    </font>
    <font>
      <b/>
      <sz val="18"/>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b/>
      <sz val="16"/>
      <color rgb="FF009E73"/>
      <name val="Calibri"/>
      <family val="2"/>
      <scheme val="minor"/>
    </font>
    <font>
      <b/>
      <sz val="16"/>
      <color rgb="FF6475F2"/>
      <name val="Calibri"/>
      <family val="2"/>
      <scheme val="minor"/>
    </font>
    <font>
      <b/>
      <sz val="28"/>
      <color rgb="FF1E1E4C"/>
      <name val="Calibri"/>
      <family val="2"/>
      <scheme val="minor"/>
    </font>
    <font>
      <sz val="11"/>
      <color rgb="FF1E1E4C"/>
      <name val="Calibri"/>
      <family val="2"/>
      <scheme val="minor"/>
    </font>
    <font>
      <b/>
      <sz val="11"/>
      <color rgb="FF1E1E4C"/>
      <name val="Calibri"/>
      <family val="2"/>
      <scheme val="minor"/>
    </font>
    <font>
      <b/>
      <sz val="14"/>
      <color rgb="FF1E1E4C"/>
      <name val="Calibri"/>
      <family val="2"/>
      <scheme val="minor"/>
    </font>
    <font>
      <b/>
      <sz val="12"/>
      <color rgb="FF1E1E4C"/>
      <name val="Calibri"/>
      <family val="2"/>
      <scheme val="minor"/>
    </font>
    <font>
      <b/>
      <sz val="20"/>
      <color rgb="FF1E1E4C"/>
      <name val="Calibri"/>
      <family val="2"/>
      <scheme val="minor"/>
    </font>
    <font>
      <b/>
      <sz val="16"/>
      <color rgb="FF1E1E4C"/>
      <name val="Calibri"/>
      <family val="2"/>
      <scheme val="minor"/>
    </font>
    <font>
      <b/>
      <sz val="48"/>
      <color rgb="FF1E1E4C"/>
      <name val="Calibri"/>
      <family val="2"/>
      <scheme val="minor"/>
    </font>
    <font>
      <b/>
      <sz val="22"/>
      <color rgb="FF1E1E4C"/>
      <name val="Calibri"/>
      <family val="2"/>
      <scheme val="minor"/>
    </font>
    <font>
      <b/>
      <sz val="16"/>
      <color rgb="FFF7A24D"/>
      <name val="Calibri"/>
      <family val="2"/>
      <scheme val="minor"/>
    </font>
    <font>
      <sz val="12"/>
      <color rgb="FF1E1E4C"/>
      <name val="Calibri"/>
      <family val="2"/>
      <scheme val="minor"/>
    </font>
    <font>
      <b/>
      <sz val="12"/>
      <color rgb="FFF7A24D"/>
      <name val="Calibri"/>
      <family val="2"/>
      <scheme val="minor"/>
    </font>
    <font>
      <b/>
      <sz val="12"/>
      <color rgb="FF6475F2"/>
      <name val="Calibri"/>
      <family val="2"/>
      <scheme val="minor"/>
    </font>
    <font>
      <sz val="11"/>
      <color rgb="FFF7A24D"/>
      <name val="Calibri"/>
      <family val="2"/>
      <scheme val="minor"/>
    </font>
    <font>
      <b/>
      <u/>
      <sz val="14"/>
      <color rgb="FFF7A24D"/>
      <name val="Calibri"/>
      <family val="2"/>
      <scheme val="minor"/>
    </font>
    <font>
      <b/>
      <sz val="14"/>
      <color rgb="FFF7A24D"/>
      <name val="Calibri"/>
      <family val="2"/>
      <scheme val="minor"/>
    </font>
    <font>
      <b/>
      <u/>
      <sz val="14"/>
      <color rgb="FF91B539"/>
      <name val="Calibri"/>
      <family val="2"/>
      <scheme val="minor"/>
    </font>
    <font>
      <b/>
      <sz val="14"/>
      <color rgb="FF91B539"/>
      <name val="Calibri"/>
      <family val="2"/>
      <scheme val="minor"/>
    </font>
    <font>
      <b/>
      <vertAlign val="subscript"/>
      <sz val="12"/>
      <color rgb="FF1E1E4C"/>
      <name val="Calibri"/>
      <family val="2"/>
      <scheme val="minor"/>
    </font>
    <font>
      <i/>
      <sz val="12"/>
      <color rgb="FF1E1E4C"/>
      <name val="Calibri"/>
      <family val="2"/>
      <scheme val="minor"/>
    </font>
    <font>
      <sz val="12"/>
      <color rgb="FF23224A"/>
      <name val="Calibri"/>
      <family val="2"/>
      <scheme val="minor"/>
    </font>
    <font>
      <b/>
      <sz val="18"/>
      <color rgb="FF23224A"/>
      <name val="Calibri"/>
      <family val="2"/>
      <scheme val="minor"/>
    </font>
    <font>
      <sz val="18"/>
      <color rgb="FF1E1E4C"/>
      <name val="Calibri"/>
      <family val="2"/>
      <scheme val="minor"/>
    </font>
    <font>
      <b/>
      <sz val="18"/>
      <color rgb="FF1E1E4C"/>
      <name val="Calibri"/>
      <family val="2"/>
      <scheme val="minor"/>
    </font>
    <font>
      <sz val="14"/>
      <color rgb="FF1E1E4C"/>
      <name val="Calibri"/>
      <family val="2"/>
      <scheme val="minor"/>
    </font>
    <font>
      <sz val="12"/>
      <color theme="0"/>
      <name val="Calibri"/>
      <family val="2"/>
      <scheme val="minor"/>
    </font>
    <font>
      <b/>
      <u/>
      <sz val="12"/>
      <color rgb="FF0070C0"/>
      <name val="Calibri"/>
      <family val="2"/>
      <scheme val="minor"/>
    </font>
    <font>
      <u/>
      <sz val="11"/>
      <color rgb="FF1E1E4C"/>
      <name val="Calibri"/>
      <family val="2"/>
      <scheme val="minor"/>
    </font>
    <font>
      <u/>
      <sz val="12"/>
      <color rgb="FF1E1E4C"/>
      <name val="Calibri"/>
      <family val="2"/>
      <scheme val="minor"/>
    </font>
    <font>
      <sz val="16"/>
      <color rgb="FF1E1E4C"/>
      <name val="Calibri"/>
      <family val="2"/>
      <scheme val="minor"/>
    </font>
    <font>
      <b/>
      <sz val="18"/>
      <color rgb="FF40C2A0"/>
      <name val="Calibri"/>
      <family val="2"/>
      <scheme val="minor"/>
    </font>
    <font>
      <b/>
      <sz val="18"/>
      <color rgb="FF6475F2"/>
      <name val="Calibri"/>
      <family val="2"/>
      <scheme val="minor"/>
    </font>
    <font>
      <b/>
      <sz val="22"/>
      <color rgb="FFF7A24D"/>
      <name val="Calibri"/>
      <family val="2"/>
      <scheme val="minor"/>
    </font>
    <font>
      <b/>
      <u/>
      <sz val="22"/>
      <color rgb="FFBC5ABC"/>
      <name val="Calibri"/>
      <family val="2"/>
      <scheme val="minor"/>
    </font>
    <font>
      <b/>
      <sz val="12"/>
      <color rgb="FFBC5ABC"/>
      <name val="Calibri"/>
      <family val="2"/>
      <scheme val="minor"/>
    </font>
    <font>
      <b/>
      <sz val="18"/>
      <color rgb="FFBC5ABC"/>
      <name val="Calibri"/>
      <family val="2"/>
      <scheme val="minor"/>
    </font>
    <font>
      <b/>
      <sz val="16"/>
      <color rgb="FF40C2A0"/>
      <name val="Calibri"/>
      <family val="2"/>
      <scheme val="minor"/>
    </font>
    <font>
      <b/>
      <sz val="16"/>
      <color rgb="FFBC5ABC"/>
      <name val="Calibri"/>
      <family val="2"/>
      <scheme val="minor"/>
    </font>
    <font>
      <b/>
      <sz val="22"/>
      <color rgb="FFBC5ABC"/>
      <name val="Calibri"/>
      <family val="2"/>
      <scheme val="minor"/>
    </font>
    <font>
      <b/>
      <u/>
      <sz val="12"/>
      <color rgb="FFBC5ABC"/>
      <name val="Calibri"/>
      <family val="2"/>
      <scheme val="minor"/>
    </font>
    <font>
      <b/>
      <vertAlign val="subscript"/>
      <sz val="12"/>
      <color rgb="FFBC5ABC"/>
      <name val="Calibri"/>
      <family val="2"/>
      <scheme val="minor"/>
    </font>
    <font>
      <b/>
      <sz val="20"/>
      <color rgb="FFF7A24D"/>
      <name val="Calibri"/>
      <family val="2"/>
      <scheme val="minor"/>
    </font>
    <font>
      <b/>
      <sz val="20"/>
      <color rgb="FF91B539"/>
      <name val="Calibri"/>
      <family val="2"/>
      <scheme val="minor"/>
    </font>
    <font>
      <sz val="20"/>
      <color rgb="FF1E1E4C"/>
      <name val="Calibri"/>
      <family val="2"/>
      <scheme val="minor"/>
    </font>
    <font>
      <b/>
      <u/>
      <sz val="16"/>
      <color rgb="FFBC5ABC"/>
      <name val="Calibri"/>
      <family val="2"/>
      <scheme val="minor"/>
    </font>
    <font>
      <sz val="20"/>
      <color theme="1"/>
      <name val="Calibri"/>
      <family val="2"/>
      <scheme val="minor"/>
    </font>
    <font>
      <b/>
      <i/>
      <sz val="12"/>
      <color rgb="FF6475F2"/>
      <name val="Calibri"/>
      <family val="2"/>
      <scheme val="minor"/>
    </font>
    <font>
      <b/>
      <u/>
      <sz val="16"/>
      <color rgb="FF40C2A0"/>
      <name val="Calibri"/>
      <family val="2"/>
      <scheme val="minor"/>
    </font>
    <font>
      <b/>
      <u/>
      <sz val="12"/>
      <color rgb="FF6475F2"/>
      <name val="Calibri"/>
      <family val="2"/>
      <scheme val="minor"/>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color theme="1"/>
      <name val="Arial"/>
      <family val="2"/>
    </font>
    <font>
      <b/>
      <sz val="22"/>
      <color theme="1"/>
      <name val="Calibri"/>
      <family val="2"/>
      <scheme val="minor"/>
    </font>
    <font>
      <sz val="10"/>
      <color theme="1"/>
      <name val="Calibri"/>
      <family val="2"/>
      <scheme val="minor"/>
    </font>
    <font>
      <u/>
      <sz val="11"/>
      <color indexed="12"/>
      <name val="Calibri"/>
      <family val="2"/>
    </font>
    <font>
      <u/>
      <sz val="11"/>
      <color theme="1"/>
      <name val="Calibri"/>
      <family val="2"/>
      <scheme val="minor"/>
    </font>
    <font>
      <vertAlign val="subscript"/>
      <sz val="11"/>
      <color theme="1"/>
      <name val="Calibri"/>
      <family val="2"/>
      <scheme val="minor"/>
    </font>
    <font>
      <i/>
      <sz val="11"/>
      <color theme="1"/>
      <name val="Calibri"/>
      <family val="2"/>
      <scheme val="minor"/>
    </font>
    <font>
      <i/>
      <sz val="10"/>
      <color rgb="FFFF0000"/>
      <name val="Arial"/>
      <family val="2"/>
    </font>
    <font>
      <i/>
      <sz val="10"/>
      <color theme="1"/>
      <name val="Calibri"/>
      <family val="2"/>
      <scheme val="minor"/>
    </font>
    <font>
      <b/>
      <sz val="16"/>
      <name val="Calibri"/>
      <family val="2"/>
      <scheme val="minor"/>
    </font>
    <font>
      <vertAlign val="subscript"/>
      <sz val="11"/>
      <name val="Calibri"/>
      <family val="2"/>
      <scheme val="minor"/>
    </font>
    <font>
      <sz val="10"/>
      <name val="Arial"/>
      <family val="2"/>
    </font>
    <font>
      <sz val="10"/>
      <color theme="9" tint="-0.499984740745262"/>
      <name val="Arial"/>
      <family val="2"/>
    </font>
    <font>
      <u/>
      <sz val="10"/>
      <color theme="11"/>
      <name val="Arial"/>
      <family val="2"/>
    </font>
    <font>
      <sz val="11"/>
      <color rgb="FF9C5700"/>
      <name val="Calibri"/>
      <family val="2"/>
      <scheme val="minor"/>
    </font>
    <font>
      <sz val="11"/>
      <color theme="1"/>
      <name val="Arial"/>
      <family val="2"/>
    </font>
    <font>
      <b/>
      <sz val="10"/>
      <color theme="0"/>
      <name val="Arial"/>
      <family val="2"/>
    </font>
    <font>
      <b/>
      <sz val="20"/>
      <color rgb="FFBC5ABC"/>
      <name val="Calibri"/>
      <family val="2"/>
      <scheme val="minor"/>
    </font>
    <font>
      <b/>
      <sz val="14"/>
      <color theme="1"/>
      <name val="Calibri"/>
      <family val="2"/>
      <scheme val="minor"/>
    </font>
    <font>
      <sz val="14"/>
      <color theme="1"/>
      <name val="Calibri"/>
      <family val="2"/>
      <scheme val="minor"/>
    </font>
    <font>
      <sz val="11"/>
      <color theme="0" tint="-0.34998626667073579"/>
      <name val="Calibri"/>
      <family val="2"/>
      <scheme val="minor"/>
    </font>
    <font>
      <b/>
      <sz val="12"/>
      <color rgb="FF91B539"/>
      <name val="Calibri"/>
      <family val="2"/>
      <scheme val="minor"/>
    </font>
    <font>
      <b/>
      <u/>
      <sz val="16"/>
      <color rgb="FFF7A24D"/>
      <name val="Calibri"/>
      <family val="2"/>
      <scheme val="minor"/>
    </font>
    <font>
      <b/>
      <u/>
      <sz val="16"/>
      <color rgb="FF91B539"/>
      <name val="Calibri"/>
      <family val="2"/>
      <scheme val="minor"/>
    </font>
    <font>
      <b/>
      <u/>
      <sz val="12"/>
      <color rgb="FF91B539"/>
      <name val="Calibri"/>
      <family val="2"/>
      <scheme val="minor"/>
    </font>
    <font>
      <b/>
      <u/>
      <sz val="12"/>
      <color rgb="FF1E1E4C"/>
      <name val="Calibri"/>
      <family val="2"/>
      <scheme val="minor"/>
    </font>
  </fonts>
  <fills count="5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A5ABA"/>
        <bgColor indexed="64"/>
      </patternFill>
    </fill>
    <fill>
      <patternFill patternType="solid">
        <fgColor theme="0" tint="-4.9989318521683403E-2"/>
        <bgColor indexed="64"/>
      </patternFill>
    </fill>
    <fill>
      <patternFill patternType="solid">
        <fgColor rgb="FF6475F2"/>
        <bgColor indexed="64"/>
      </patternFill>
    </fill>
    <fill>
      <patternFill patternType="solid">
        <fgColor rgb="FF7F7F7F"/>
        <bgColor indexed="64"/>
      </patternFill>
    </fill>
    <fill>
      <patternFill patternType="solid">
        <fgColor rgb="FFCBCBCB"/>
        <bgColor indexed="64"/>
      </patternFill>
    </fill>
    <fill>
      <patternFill patternType="solid">
        <fgColor rgb="FFE8E8E8"/>
        <bgColor indexed="64"/>
      </patternFill>
    </fill>
    <fill>
      <patternFill patternType="solid">
        <fgColor rgb="FF40C2A0"/>
        <bgColor indexed="64"/>
      </patternFill>
    </fill>
    <fill>
      <patternFill patternType="solid">
        <fgColor rgb="FF91B539"/>
        <bgColor indexed="64"/>
      </patternFill>
    </fill>
    <fill>
      <patternFill patternType="solid">
        <fgColor rgb="FFF7A24D"/>
        <bgColor indexed="64"/>
      </patternFill>
    </fill>
    <fill>
      <patternFill patternType="solid">
        <fgColor rgb="FF1E1E4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BC5ABC"/>
        <bgColor indexed="64"/>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lightGray">
        <bgColor rgb="FFE8E8E8"/>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053D5F"/>
      </left>
      <right style="thin">
        <color rgb="FF053D5F"/>
      </right>
      <top style="thin">
        <color rgb="FF053D5F"/>
      </top>
      <bottom style="thin">
        <color rgb="FF053D5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ck">
        <color rgb="FFBC5ABC"/>
      </top>
      <bottom/>
      <diagonal/>
    </border>
    <border>
      <left style="thick">
        <color rgb="FFBC5ABC"/>
      </left>
      <right style="thin">
        <color indexed="64"/>
      </right>
      <top style="thick">
        <color rgb="FFBC5ABC"/>
      </top>
      <bottom/>
      <diagonal/>
    </border>
    <border>
      <left style="thin">
        <color indexed="64"/>
      </left>
      <right style="thin">
        <color indexed="64"/>
      </right>
      <top style="thick">
        <color rgb="FFBC5ABC"/>
      </top>
      <bottom/>
      <diagonal/>
    </border>
    <border>
      <left style="thick">
        <color rgb="FFBC5ABC"/>
      </left>
      <right/>
      <top/>
      <bottom/>
      <diagonal/>
    </border>
    <border>
      <left style="thin">
        <color indexed="64"/>
      </left>
      <right/>
      <top style="thick">
        <color rgb="FFBC5ABC"/>
      </top>
      <bottom/>
      <diagonal/>
    </border>
    <border>
      <left/>
      <right style="thick">
        <color rgb="FF7F7F7F"/>
      </right>
      <top/>
      <bottom/>
      <diagonal/>
    </border>
    <border>
      <left style="thick">
        <color rgb="FF7F7F7F"/>
      </left>
      <right/>
      <top/>
      <bottom/>
      <diagonal/>
    </border>
  </borders>
  <cellStyleXfs count="48">
    <xf numFmtId="0" fontId="0" fillId="0" borderId="0"/>
    <xf numFmtId="0" fontId="10" fillId="0" borderId="0" applyNumberFormat="0" applyFill="0" applyBorder="0" applyAlignment="0" applyProtection="0"/>
    <xf numFmtId="0" fontId="68" fillId="0" borderId="0" applyNumberFormat="0" applyFill="0" applyBorder="0" applyAlignment="0" applyProtection="0"/>
    <xf numFmtId="0" fontId="69" fillId="14" borderId="0" applyNumberFormat="0" applyBorder="0" applyAlignment="0" applyProtection="0"/>
    <xf numFmtId="0" fontId="70" fillId="15" borderId="0" applyNumberFormat="0" applyBorder="0" applyAlignment="0" applyProtection="0"/>
    <xf numFmtId="0" fontId="71" fillId="17" borderId="24" applyNumberFormat="0" applyAlignment="0" applyProtection="0"/>
    <xf numFmtId="0" fontId="7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7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7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7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7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72"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73" fillId="0" borderId="0"/>
    <xf numFmtId="0" fontId="76" fillId="0" borderId="0" applyNumberFormat="0" applyFill="0" applyBorder="0" applyAlignment="0" applyProtection="0">
      <alignment vertical="top"/>
      <protection locked="0"/>
    </xf>
    <xf numFmtId="0" fontId="80" fillId="0" borderId="0" applyNumberFormat="0" applyFill="0" applyBorder="0" applyAlignment="0" applyProtection="0"/>
    <xf numFmtId="0" fontId="67" fillId="22"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42" borderId="0" applyNumberFormat="0" applyBorder="0" applyAlignment="0" applyProtection="0"/>
    <xf numFmtId="0" fontId="84" fillId="45" borderId="27" applyNumberFormat="0" applyAlignment="0" applyProtection="0"/>
    <xf numFmtId="0" fontId="85" fillId="46" borderId="28" applyNumberFormat="0" applyProtection="0">
      <alignment vertical="center"/>
    </xf>
    <xf numFmtId="43" fontId="73" fillId="0" borderId="0" applyFont="0" applyFill="0" applyBorder="0" applyAlignment="0" applyProtection="0"/>
    <xf numFmtId="43" fontId="73" fillId="0" borderId="0" applyFont="0" applyFill="0" applyBorder="0" applyAlignment="0" applyProtection="0"/>
    <xf numFmtId="0" fontId="86" fillId="0" borderId="0" applyNumberFormat="0" applyFill="0" applyBorder="0" applyAlignment="0" applyProtection="0"/>
    <xf numFmtId="0" fontId="84" fillId="47" borderId="23" applyNumberFormat="0" applyBorder="0" applyAlignment="0" applyProtection="0"/>
    <xf numFmtId="0" fontId="84" fillId="48" borderId="0">
      <alignment vertical="center"/>
    </xf>
    <xf numFmtId="0" fontId="84" fillId="49" borderId="29" applyNumberFormat="0" applyAlignment="0" applyProtection="0"/>
    <xf numFmtId="0" fontId="87" fillId="16" borderId="0" applyNumberFormat="0" applyBorder="0" applyAlignment="0" applyProtection="0"/>
    <xf numFmtId="0" fontId="88" fillId="0" borderId="0"/>
    <xf numFmtId="0" fontId="73" fillId="18" borderId="25" applyNumberFormat="0" applyFont="0" applyAlignment="0" applyProtection="0"/>
    <xf numFmtId="0" fontId="89" fillId="50" borderId="30" applyNumberFormat="0" applyAlignment="0" applyProtection="0"/>
    <xf numFmtId="9" fontId="88" fillId="0" borderId="0" applyFont="0" applyFill="0" applyBorder="0" applyAlignment="0" applyProtection="0"/>
    <xf numFmtId="0" fontId="84" fillId="51" borderId="31" applyNumberFormat="0" applyProtection="0">
      <alignment vertical="center"/>
    </xf>
    <xf numFmtId="0" fontId="89" fillId="43" borderId="0" applyNumberFormat="0" applyBorder="0" applyAlignment="0" applyProtection="0"/>
  </cellStyleXfs>
  <cellXfs count="455">
    <xf numFmtId="0" fontId="0" fillId="0" borderId="0" xfId="0"/>
    <xf numFmtId="0" fontId="0" fillId="0" borderId="0" xfId="0" applyAlignment="1">
      <alignment vertical="top"/>
    </xf>
    <xf numFmtId="0" fontId="0" fillId="0" borderId="0" xfId="0" applyFill="1" applyAlignment="1">
      <alignment vertical="top"/>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8" fillId="0" borderId="0" xfId="0" applyFont="1" applyFill="1" applyAlignment="1">
      <alignment horizontal="center" vertical="center"/>
    </xf>
    <xf numFmtId="0" fontId="0" fillId="0" borderId="0" xfId="0" applyFill="1" applyAlignment="1"/>
    <xf numFmtId="0" fontId="0" fillId="0" borderId="0" xfId="0" applyFill="1" applyAlignment="1">
      <alignment horizontal="left" vertical="top"/>
    </xf>
    <xf numFmtId="0" fontId="14" fillId="2" borderId="0" xfId="0" applyFont="1" applyFill="1"/>
    <xf numFmtId="0" fontId="15" fillId="2" borderId="0" xfId="0" applyFont="1" applyFill="1"/>
    <xf numFmtId="0" fontId="15" fillId="2" borderId="0" xfId="0" applyFont="1" applyFill="1" applyBorder="1" applyAlignment="1">
      <alignment vertical="top" wrapText="1"/>
    </xf>
    <xf numFmtId="0" fontId="6" fillId="0" borderId="0" xfId="0" applyFont="1" applyFill="1" applyAlignment="1">
      <alignment horizontal="center" vertical="center"/>
    </xf>
    <xf numFmtId="0" fontId="0" fillId="7" borderId="0" xfId="0" applyFill="1"/>
    <xf numFmtId="0" fontId="0" fillId="7" borderId="0" xfId="0" applyFill="1" applyAlignment="1">
      <alignment horizontal="center"/>
    </xf>
    <xf numFmtId="0" fontId="0" fillId="7" borderId="0" xfId="0" applyFill="1" applyAlignment="1">
      <alignment vertical="top"/>
    </xf>
    <xf numFmtId="0" fontId="0" fillId="7" borderId="0" xfId="0" applyFill="1" applyAlignment="1"/>
    <xf numFmtId="0" fontId="2" fillId="7" borderId="0" xfId="0" applyFont="1" applyFill="1" applyAlignment="1">
      <alignment horizontal="center" vertical="top"/>
    </xf>
    <xf numFmtId="0" fontId="2" fillId="7" borderId="0" xfId="0" applyFont="1" applyFill="1" applyAlignment="1">
      <alignment horizontal="center" vertical="center"/>
    </xf>
    <xf numFmtId="0" fontId="0" fillId="7" borderId="0" xfId="0" applyFill="1" applyAlignment="1">
      <alignment horizontal="center" vertical="top" wrapText="1"/>
    </xf>
    <xf numFmtId="0" fontId="2" fillId="7" borderId="0" xfId="0" applyFont="1" applyFill="1" applyBorder="1" applyAlignment="1">
      <alignment horizontal="center" vertical="top"/>
    </xf>
    <xf numFmtId="0" fontId="0" fillId="9" borderId="0" xfId="0" applyFill="1" applyAlignment="1">
      <alignment vertical="top"/>
    </xf>
    <xf numFmtId="0" fontId="0" fillId="9" borderId="0" xfId="0" applyFill="1"/>
    <xf numFmtId="0" fontId="2" fillId="9" borderId="0" xfId="0" applyFont="1" applyFill="1"/>
    <xf numFmtId="0" fontId="2" fillId="9" borderId="0" xfId="0" applyFont="1" applyFill="1" applyAlignment="1">
      <alignment vertical="top"/>
    </xf>
    <xf numFmtId="0" fontId="19" fillId="9" borderId="0" xfId="0" applyFont="1" applyFill="1" applyAlignment="1">
      <alignment vertical="top"/>
    </xf>
    <xf numFmtId="0" fontId="22" fillId="8" borderId="1" xfId="0" applyFont="1" applyFill="1" applyBorder="1" applyAlignment="1">
      <alignment horizontal="center" vertical="center"/>
    </xf>
    <xf numFmtId="0" fontId="22" fillId="8" borderId="1" xfId="0" applyFont="1" applyFill="1" applyBorder="1" applyAlignment="1">
      <alignment horizontal="center" vertical="center" wrapText="1"/>
    </xf>
    <xf numFmtId="0" fontId="0" fillId="9" borderId="0" xfId="0" applyFill="1" applyAlignment="1">
      <alignment horizontal="center"/>
    </xf>
    <xf numFmtId="0" fontId="0" fillId="9" borderId="0" xfId="0" applyFill="1" applyAlignment="1">
      <alignment horizontal="center" vertical="center"/>
    </xf>
    <xf numFmtId="0" fontId="2" fillId="9" borderId="0" xfId="0" applyFont="1" applyFill="1" applyAlignment="1">
      <alignment horizontal="center" vertical="center"/>
    </xf>
    <xf numFmtId="0" fontId="2" fillId="9" borderId="0" xfId="0" applyFont="1" applyFill="1" applyBorder="1" applyAlignment="1">
      <alignment vertical="center"/>
    </xf>
    <xf numFmtId="0" fontId="2" fillId="9" borderId="0" xfId="0" applyFont="1" applyFill="1" applyBorder="1" applyAlignment="1">
      <alignment horizontal="center" vertical="top"/>
    </xf>
    <xf numFmtId="0" fontId="6" fillId="9" borderId="0" xfId="0" applyFont="1" applyFill="1" applyAlignment="1">
      <alignment horizontal="center" vertical="center"/>
    </xf>
    <xf numFmtId="0" fontId="0" fillId="9" borderId="0" xfId="0" applyFill="1" applyAlignment="1">
      <alignment horizontal="center" vertical="top"/>
    </xf>
    <xf numFmtId="0" fontId="1" fillId="9" borderId="0" xfId="0" applyFont="1" applyFill="1" applyAlignment="1">
      <alignment horizontal="left" vertical="center"/>
    </xf>
    <xf numFmtId="0" fontId="4" fillId="9" borderId="0" xfId="0" applyFont="1" applyFill="1" applyAlignment="1">
      <alignment horizontal="left" vertical="top" wrapText="1"/>
    </xf>
    <xf numFmtId="0" fontId="0" fillId="9" borderId="0" xfId="0" applyFill="1" applyBorder="1" applyAlignment="1">
      <alignment vertical="top"/>
    </xf>
    <xf numFmtId="0" fontId="0" fillId="9" borderId="0" xfId="0" applyFont="1" applyFill="1" applyAlignment="1">
      <alignment horizontal="center" vertical="top"/>
    </xf>
    <xf numFmtId="0" fontId="5" fillId="9" borderId="0" xfId="0" applyFont="1" applyFill="1" applyAlignment="1">
      <alignment horizontal="center" vertical="center" wrapText="1"/>
    </xf>
    <xf numFmtId="0" fontId="3" fillId="9" borderId="0" xfId="0" applyFont="1" applyFill="1" applyAlignment="1">
      <alignment horizontal="center" vertical="top"/>
    </xf>
    <xf numFmtId="0" fontId="0" fillId="9" borderId="0" xfId="0" applyFill="1" applyAlignment="1">
      <alignment wrapText="1"/>
    </xf>
    <xf numFmtId="0" fontId="8" fillId="9" borderId="0" xfId="0" applyFont="1" applyFill="1" applyAlignment="1">
      <alignment horizontal="left" vertical="top"/>
    </xf>
    <xf numFmtId="0" fontId="6" fillId="9" borderId="0" xfId="0" applyFont="1" applyFill="1" applyAlignment="1">
      <alignment horizontal="left" vertical="top"/>
    </xf>
    <xf numFmtId="0" fontId="0" fillId="9" borderId="0" xfId="0" applyFill="1" applyAlignment="1">
      <alignment horizontal="left" vertical="top"/>
    </xf>
    <xf numFmtId="0" fontId="6" fillId="9" borderId="0" xfId="0" applyFont="1" applyFill="1" applyAlignment="1">
      <alignment horizontal="left" vertical="top" wrapText="1"/>
    </xf>
    <xf numFmtId="0" fontId="12" fillId="9" borderId="0" xfId="0" applyFont="1" applyFill="1" applyAlignment="1">
      <alignment horizontal="left" vertical="top" wrapText="1"/>
    </xf>
    <xf numFmtId="0" fontId="12" fillId="9" borderId="0" xfId="0" applyFont="1" applyFill="1" applyAlignment="1">
      <alignment horizontal="left" vertical="top"/>
    </xf>
    <xf numFmtId="0" fontId="24" fillId="7" borderId="0" xfId="0" applyFont="1" applyFill="1" applyAlignment="1">
      <alignment vertical="top"/>
    </xf>
    <xf numFmtId="0" fontId="0" fillId="7" borderId="0" xfId="0" applyFill="1" applyBorder="1"/>
    <xf numFmtId="0" fontId="0" fillId="7" borderId="0" xfId="0" applyFill="1" applyAlignment="1">
      <alignment horizontal="center" vertical="center"/>
    </xf>
    <xf numFmtId="0" fontId="0" fillId="7" borderId="0" xfId="0" applyFill="1" applyAlignment="1">
      <alignment horizontal="left" vertical="top"/>
    </xf>
    <xf numFmtId="0" fontId="28" fillId="9" borderId="0" xfId="0" applyFont="1" applyFill="1" applyBorder="1" applyAlignment="1">
      <alignment horizontal="left" vertical="top"/>
    </xf>
    <xf numFmtId="0" fontId="29" fillId="9" borderId="0" xfId="0" applyFont="1" applyFill="1" applyAlignment="1">
      <alignment horizontal="center" vertical="top"/>
    </xf>
    <xf numFmtId="0" fontId="7" fillId="9" borderId="0" xfId="0" applyFont="1" applyFill="1" applyAlignment="1">
      <alignment vertical="top"/>
    </xf>
    <xf numFmtId="0" fontId="7" fillId="9" borderId="0" xfId="0" applyFont="1" applyFill="1" applyBorder="1" applyAlignment="1">
      <alignment vertical="top"/>
    </xf>
    <xf numFmtId="0" fontId="28" fillId="10" borderId="1" xfId="0" applyFont="1" applyFill="1" applyBorder="1" applyAlignment="1" applyProtection="1">
      <alignment horizontal="center" vertical="center"/>
      <protection locked="0"/>
    </xf>
    <xf numFmtId="0" fontId="28" fillId="6" borderId="1" xfId="0" applyFont="1" applyFill="1" applyBorder="1" applyAlignment="1">
      <alignment horizontal="center" vertical="center"/>
    </xf>
    <xf numFmtId="0" fontId="22" fillId="9" borderId="0" xfId="0" applyFont="1" applyFill="1" applyAlignment="1">
      <alignment horizontal="center" vertical="center" wrapText="1"/>
    </xf>
    <xf numFmtId="0" fontId="28" fillId="9" borderId="0" xfId="0" applyFont="1" applyFill="1" applyAlignment="1">
      <alignment horizontal="center" vertical="top" wrapText="1"/>
    </xf>
    <xf numFmtId="0" fontId="22" fillId="9" borderId="0" xfId="0" applyFont="1" applyFill="1" applyAlignment="1">
      <alignment vertical="top" wrapText="1"/>
    </xf>
    <xf numFmtId="0" fontId="28" fillId="9" borderId="0" xfId="0" applyFont="1" applyFill="1" applyAlignment="1">
      <alignment vertical="top" wrapText="1"/>
    </xf>
    <xf numFmtId="0" fontId="28" fillId="9" borderId="0" xfId="0" applyFont="1" applyFill="1" applyAlignment="1">
      <alignment horizontal="left" vertical="top" wrapText="1"/>
    </xf>
    <xf numFmtId="0" fontId="22" fillId="9" borderId="0" xfId="0" applyFont="1" applyFill="1" applyAlignment="1">
      <alignment horizontal="left" vertical="center"/>
    </xf>
    <xf numFmtId="0" fontId="22" fillId="0" borderId="1" xfId="0" applyFont="1" applyFill="1" applyBorder="1" applyAlignment="1">
      <alignment horizontal="center" vertical="center"/>
    </xf>
    <xf numFmtId="0" fontId="28" fillId="9" borderId="0" xfId="0" applyFont="1" applyFill="1" applyAlignment="1">
      <alignment vertical="top"/>
    </xf>
    <xf numFmtId="0" fontId="22" fillId="3" borderId="1" xfId="0" applyFont="1" applyFill="1" applyBorder="1" applyAlignment="1">
      <alignment horizontal="right" vertical="center"/>
    </xf>
    <xf numFmtId="0" fontId="28" fillId="9" borderId="0" xfId="0" applyFont="1" applyFill="1" applyAlignment="1">
      <alignment horizontal="left" vertical="top"/>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9" borderId="0" xfId="0" applyFont="1" applyFill="1" applyBorder="1" applyAlignment="1">
      <alignment vertical="top"/>
    </xf>
    <xf numFmtId="0" fontId="19" fillId="9" borderId="0" xfId="0" applyFont="1" applyFill="1"/>
    <xf numFmtId="0" fontId="22" fillId="9" borderId="0" xfId="0" applyFont="1" applyFill="1" applyAlignment="1">
      <alignment horizontal="center" vertical="center"/>
    </xf>
    <xf numFmtId="0" fontId="19" fillId="9" borderId="0" xfId="0" applyFont="1" applyFill="1" applyAlignment="1">
      <alignment horizontal="center" vertical="top"/>
    </xf>
    <xf numFmtId="0" fontId="19" fillId="9" borderId="0" xfId="0" applyFont="1" applyFill="1" applyAlignment="1">
      <alignment vertical="top" wrapText="1"/>
    </xf>
    <xf numFmtId="0" fontId="21" fillId="9" borderId="0" xfId="0" applyFont="1" applyFill="1" applyAlignment="1">
      <alignment horizontal="center" vertical="center"/>
    </xf>
    <xf numFmtId="0" fontId="28" fillId="0" borderId="1" xfId="0" applyFont="1" applyFill="1" applyBorder="1" applyAlignment="1">
      <alignment vertical="center"/>
    </xf>
    <xf numFmtId="0" fontId="28" fillId="10" borderId="0" xfId="0" applyFont="1" applyFill="1" applyAlignment="1" applyProtection="1">
      <alignment horizontal="center" vertical="center"/>
      <protection locked="0"/>
    </xf>
    <xf numFmtId="0" fontId="28" fillId="0" borderId="1" xfId="0" applyFont="1" applyFill="1" applyBorder="1" applyAlignment="1">
      <alignment horizontal="right" vertical="center"/>
    </xf>
    <xf numFmtId="0" fontId="28" fillId="3" borderId="2" xfId="0" applyFont="1" applyFill="1" applyBorder="1" applyAlignment="1">
      <alignment horizontal="center" vertical="center"/>
    </xf>
    <xf numFmtId="0" fontId="28" fillId="3" borderId="1" xfId="0" applyFont="1" applyFill="1" applyBorder="1" applyAlignment="1">
      <alignment vertical="center"/>
    </xf>
    <xf numFmtId="0" fontId="28" fillId="3" borderId="1" xfId="0" applyFont="1" applyFill="1" applyBorder="1" applyAlignment="1">
      <alignment horizontal="center" vertical="center"/>
    </xf>
    <xf numFmtId="0" fontId="28" fillId="3" borderId="1" xfId="0" applyFont="1" applyFill="1" applyBorder="1" applyAlignment="1">
      <alignment horizontal="left" vertical="center"/>
    </xf>
    <xf numFmtId="0" fontId="28" fillId="3" borderId="1" xfId="0" applyFont="1" applyFill="1" applyBorder="1" applyAlignment="1">
      <alignment horizontal="right" vertical="center"/>
    </xf>
    <xf numFmtId="0" fontId="37" fillId="9" borderId="0" xfId="0" applyFont="1" applyFill="1" applyAlignment="1">
      <alignment vertical="top" wrapText="1"/>
    </xf>
    <xf numFmtId="0" fontId="38" fillId="9" borderId="0" xfId="0" applyFont="1" applyFill="1" applyAlignment="1">
      <alignment vertical="top"/>
    </xf>
    <xf numFmtId="0" fontId="43" fillId="13" borderId="1" xfId="0" applyFont="1" applyFill="1" applyBorder="1" applyAlignment="1">
      <alignment horizontal="center" vertical="center"/>
    </xf>
    <xf numFmtId="0" fontId="28" fillId="10" borderId="1" xfId="0" applyFont="1" applyFill="1" applyBorder="1" applyAlignment="1">
      <alignment horizontal="center" vertical="center"/>
    </xf>
    <xf numFmtId="0" fontId="28" fillId="12" borderId="1" xfId="0" applyFont="1" applyFill="1" applyBorder="1" applyAlignment="1">
      <alignment horizontal="center" vertical="center"/>
    </xf>
    <xf numFmtId="0" fontId="28" fillId="11" borderId="1" xfId="0" applyFont="1" applyFill="1" applyBorder="1" applyAlignment="1">
      <alignment horizontal="center" vertical="center"/>
    </xf>
    <xf numFmtId="0" fontId="28" fillId="4" borderId="1" xfId="0" applyFont="1" applyFill="1" applyBorder="1" applyAlignment="1">
      <alignment horizontal="center" vertical="center"/>
    </xf>
    <xf numFmtId="0" fontId="24" fillId="8" borderId="1" xfId="0" applyFont="1" applyFill="1" applyBorder="1" applyAlignment="1">
      <alignment horizontal="center" vertical="center"/>
    </xf>
    <xf numFmtId="0" fontId="19" fillId="7" borderId="0" xfId="0" applyFont="1" applyFill="1"/>
    <xf numFmtId="0" fontId="42" fillId="7" borderId="0" xfId="0" applyFont="1" applyFill="1" applyAlignment="1">
      <alignment horizontal="center" vertical="center"/>
    </xf>
    <xf numFmtId="0" fontId="19" fillId="7" borderId="0" xfId="0" applyFont="1" applyFill="1" applyAlignment="1">
      <alignment horizontal="center"/>
    </xf>
    <xf numFmtId="0" fontId="19" fillId="0" borderId="0" xfId="0" applyFont="1" applyFill="1"/>
    <xf numFmtId="0" fontId="42" fillId="9" borderId="0" xfId="0" applyFont="1" applyFill="1" applyAlignment="1">
      <alignment horizontal="center" vertical="center"/>
    </xf>
    <xf numFmtId="0" fontId="19" fillId="7" borderId="0" xfId="0" applyFont="1" applyFill="1" applyAlignment="1">
      <alignment vertical="top"/>
    </xf>
    <xf numFmtId="0" fontId="24" fillId="7" borderId="0" xfId="0" applyFont="1" applyFill="1" applyAlignment="1">
      <alignment horizontal="center" vertical="top"/>
    </xf>
    <xf numFmtId="0" fontId="19" fillId="0" borderId="0" xfId="0" applyFont="1" applyFill="1" applyAlignment="1">
      <alignment vertical="top"/>
    </xf>
    <xf numFmtId="0" fontId="24" fillId="9" borderId="0" xfId="0" applyFont="1" applyFill="1" applyBorder="1" applyAlignment="1">
      <alignment horizontal="center" vertical="top"/>
    </xf>
    <xf numFmtId="0" fontId="24" fillId="9" borderId="0" xfId="0" applyFont="1" applyFill="1" applyBorder="1" applyAlignment="1">
      <alignment vertical="top"/>
    </xf>
    <xf numFmtId="0" fontId="24" fillId="7" borderId="0" xfId="0" applyFont="1" applyFill="1" applyBorder="1" applyAlignment="1">
      <alignment horizontal="center" vertical="top"/>
    </xf>
    <xf numFmtId="0" fontId="19" fillId="7" borderId="0" xfId="0" applyFont="1" applyFill="1" applyAlignment="1">
      <alignment vertical="center"/>
    </xf>
    <xf numFmtId="0" fontId="24" fillId="9" borderId="0" xfId="0" applyFont="1" applyFill="1" applyBorder="1" applyAlignment="1">
      <alignment horizontal="center" vertical="center"/>
    </xf>
    <xf numFmtId="0" fontId="24" fillId="7" borderId="0" xfId="0" applyFont="1" applyFill="1" applyAlignment="1">
      <alignment horizontal="center" vertical="center"/>
    </xf>
    <xf numFmtId="0" fontId="19" fillId="0" borderId="0" xfId="0" applyFont="1" applyFill="1" applyAlignment="1">
      <alignment vertical="center"/>
    </xf>
    <xf numFmtId="0" fontId="19" fillId="9" borderId="0" xfId="0" applyFont="1" applyFill="1" applyAlignment="1">
      <alignment horizontal="left" vertical="top"/>
    </xf>
    <xf numFmtId="0" fontId="20" fillId="9" borderId="0" xfId="0" applyFont="1" applyFill="1" applyAlignment="1">
      <alignment horizontal="left" vertical="center"/>
    </xf>
    <xf numFmtId="0" fontId="19" fillId="7" borderId="0" xfId="0" applyFont="1" applyFill="1" applyAlignment="1">
      <alignment horizontal="center" vertical="top" wrapText="1"/>
    </xf>
    <xf numFmtId="0" fontId="19" fillId="9" borderId="0" xfId="0" applyFont="1" applyFill="1" applyBorder="1" applyAlignment="1">
      <alignment vertical="top"/>
    </xf>
    <xf numFmtId="0" fontId="21" fillId="7" borderId="0" xfId="0" applyFont="1" applyFill="1" applyAlignment="1">
      <alignment horizontal="center" vertical="center"/>
    </xf>
    <xf numFmtId="0" fontId="19" fillId="7" borderId="0" xfId="0" applyFont="1" applyFill="1" applyAlignment="1">
      <alignment horizontal="center" vertical="top"/>
    </xf>
    <xf numFmtId="0" fontId="24" fillId="9" borderId="0" xfId="0" applyFont="1" applyFill="1" applyAlignment="1">
      <alignment horizontal="center" vertical="center"/>
    </xf>
    <xf numFmtId="0" fontId="19" fillId="7" borderId="0" xfId="0" applyFont="1" applyFill="1" applyAlignment="1"/>
    <xf numFmtId="0" fontId="21" fillId="9" borderId="0" xfId="0" applyFont="1" applyFill="1" applyAlignment="1">
      <alignment horizontal="center"/>
    </xf>
    <xf numFmtId="0" fontId="45" fillId="9" borderId="0" xfId="1" applyFont="1" applyFill="1" applyAlignment="1">
      <alignment horizontal="center" vertical="top"/>
    </xf>
    <xf numFmtId="0" fontId="21" fillId="9" borderId="0" xfId="0" applyFont="1" applyFill="1" applyAlignment="1">
      <alignment vertical="top" wrapText="1"/>
    </xf>
    <xf numFmtId="0" fontId="42" fillId="0" borderId="0" xfId="0" applyFont="1" applyFill="1" applyAlignment="1">
      <alignment horizontal="center" vertical="center"/>
    </xf>
    <xf numFmtId="0" fontId="19" fillId="0" borderId="0" xfId="0" applyFont="1" applyFill="1" applyAlignment="1">
      <alignment horizontal="center"/>
    </xf>
    <xf numFmtId="0" fontId="22" fillId="9" borderId="0" xfId="0" applyFont="1" applyFill="1" applyBorder="1" applyAlignment="1">
      <alignment horizontal="center" vertical="center"/>
    </xf>
    <xf numFmtId="0" fontId="22" fillId="7" borderId="0" xfId="0" applyFont="1" applyFill="1" applyAlignment="1">
      <alignment horizontal="center" vertical="center"/>
    </xf>
    <xf numFmtId="0" fontId="22" fillId="10" borderId="1" xfId="0" applyFont="1" applyFill="1" applyBorder="1" applyAlignment="1" applyProtection="1">
      <alignment horizontal="center" vertical="center"/>
      <protection locked="0"/>
    </xf>
    <xf numFmtId="0" fontId="28" fillId="9" borderId="0" xfId="0" applyFont="1" applyFill="1" applyAlignment="1">
      <alignment horizontal="center" vertical="top"/>
    </xf>
    <xf numFmtId="0" fontId="28" fillId="7" borderId="0" xfId="0" applyFont="1" applyFill="1" applyAlignment="1">
      <alignment vertical="top"/>
    </xf>
    <xf numFmtId="0" fontId="28" fillId="7" borderId="0" xfId="0" applyFont="1" applyFill="1" applyAlignment="1">
      <alignment horizontal="center" vertical="top" wrapText="1"/>
    </xf>
    <xf numFmtId="0" fontId="22" fillId="9" borderId="0" xfId="0" applyFont="1" applyFill="1" applyAlignment="1">
      <alignment horizontal="center" vertical="top"/>
    </xf>
    <xf numFmtId="0" fontId="19" fillId="9" borderId="0" xfId="0" applyFont="1" applyFill="1" applyAlignment="1">
      <alignment horizontal="center" vertical="center"/>
    </xf>
    <xf numFmtId="0" fontId="22" fillId="9" borderId="0" xfId="0" applyFont="1" applyFill="1" applyBorder="1" applyAlignment="1">
      <alignment horizontal="center" vertical="top"/>
    </xf>
    <xf numFmtId="0" fontId="28" fillId="9" borderId="0" xfId="0" applyFont="1" applyFill="1"/>
    <xf numFmtId="0" fontId="28" fillId="7" borderId="0" xfId="0" applyFont="1" applyFill="1"/>
    <xf numFmtId="0" fontId="46" fillId="9" borderId="0" xfId="0" applyFont="1" applyFill="1" applyAlignment="1">
      <alignment horizontal="center" vertical="top"/>
    </xf>
    <xf numFmtId="0" fontId="22" fillId="9" borderId="0" xfId="0" applyFont="1" applyFill="1" applyAlignment="1">
      <alignment horizontal="center"/>
    </xf>
    <xf numFmtId="0" fontId="28" fillId="9" borderId="0" xfId="0" applyFont="1" applyFill="1" applyAlignment="1">
      <alignment wrapText="1"/>
    </xf>
    <xf numFmtId="0" fontId="28" fillId="9" borderId="0" xfId="0" applyFont="1" applyFill="1" applyAlignment="1">
      <alignment horizontal="center"/>
    </xf>
    <xf numFmtId="0" fontId="22" fillId="7" borderId="0" xfId="0" applyFont="1" applyFill="1" applyBorder="1" applyAlignment="1">
      <alignment horizontal="center" vertical="top"/>
    </xf>
    <xf numFmtId="0" fontId="19" fillId="9" borderId="0" xfId="0" applyFont="1" applyFill="1" applyAlignment="1">
      <alignment vertical="center"/>
    </xf>
    <xf numFmtId="0" fontId="20" fillId="9" borderId="0" xfId="0" applyFont="1" applyFill="1" applyAlignment="1">
      <alignment vertical="center"/>
    </xf>
    <xf numFmtId="0" fontId="24" fillId="9" borderId="0" xfId="0" applyFont="1" applyFill="1" applyBorder="1" applyAlignment="1">
      <alignment vertical="center"/>
    </xf>
    <xf numFmtId="0" fontId="19" fillId="9" borderId="0" xfId="0" applyFont="1" applyFill="1" applyAlignment="1">
      <alignment horizontal="left"/>
    </xf>
    <xf numFmtId="0" fontId="19" fillId="9" borderId="0" xfId="0" applyFont="1" applyFill="1" applyBorder="1" applyAlignment="1">
      <alignment vertical="top" wrapText="1"/>
    </xf>
    <xf numFmtId="0" fontId="21" fillId="9" borderId="0" xfId="0" applyFont="1" applyFill="1" applyBorder="1" applyAlignment="1">
      <alignment horizontal="center" vertical="center"/>
    </xf>
    <xf numFmtId="0" fontId="19" fillId="9" borderId="0" xfId="0" applyFont="1" applyFill="1" applyBorder="1"/>
    <xf numFmtId="0" fontId="40" fillId="9" borderId="0" xfId="0" applyFont="1" applyFill="1"/>
    <xf numFmtId="0" fontId="19" fillId="7" borderId="0" xfId="0" applyFont="1" applyFill="1" applyBorder="1" applyAlignment="1">
      <alignment vertical="top" wrapText="1"/>
    </xf>
    <xf numFmtId="0" fontId="28" fillId="9" borderId="0" xfId="0" applyFont="1" applyFill="1" applyBorder="1" applyAlignment="1">
      <alignment vertical="top" wrapText="1"/>
    </xf>
    <xf numFmtId="0" fontId="28" fillId="9" borderId="0" xfId="0" applyFont="1" applyFill="1" applyBorder="1" applyAlignment="1">
      <alignment horizontal="left" vertical="top" wrapText="1"/>
    </xf>
    <xf numFmtId="0" fontId="28" fillId="9" borderId="0" xfId="0" applyFont="1" applyFill="1" applyBorder="1" applyAlignment="1">
      <alignment horizontal="left" vertical="center" wrapText="1"/>
    </xf>
    <xf numFmtId="0" fontId="28" fillId="9" borderId="0" xfId="0" applyFont="1" applyFill="1" applyBorder="1"/>
    <xf numFmtId="0" fontId="7" fillId="0" borderId="0" xfId="0" applyFont="1" applyFill="1" applyAlignment="1">
      <alignment horizontal="center"/>
    </xf>
    <xf numFmtId="0" fontId="24" fillId="7" borderId="0" xfId="0" applyFont="1" applyFill="1" applyAlignment="1">
      <alignment vertical="center"/>
    </xf>
    <xf numFmtId="0" fontId="20" fillId="7" borderId="0" xfId="0" applyFont="1" applyFill="1"/>
    <xf numFmtId="0" fontId="24" fillId="10" borderId="1" xfId="0" applyFont="1" applyFill="1" applyBorder="1" applyAlignment="1" applyProtection="1">
      <alignment horizontal="center" vertical="top"/>
      <protection locked="0"/>
    </xf>
    <xf numFmtId="0" fontId="28" fillId="7" borderId="0" xfId="0" applyFont="1" applyFill="1" applyAlignment="1">
      <alignment horizontal="center"/>
    </xf>
    <xf numFmtId="0" fontId="28" fillId="9" borderId="0" xfId="0" applyFont="1" applyFill="1" applyAlignment="1">
      <alignment horizontal="center" vertical="center" wrapText="1"/>
    </xf>
    <xf numFmtId="0" fontId="7" fillId="7" borderId="0" xfId="0" applyFont="1" applyFill="1"/>
    <xf numFmtId="0" fontId="22" fillId="9" borderId="0" xfId="0" applyFont="1" applyFill="1" applyAlignment="1">
      <alignment vertical="center" wrapText="1"/>
    </xf>
    <xf numFmtId="0" fontId="42" fillId="9" borderId="0" xfId="0" applyFont="1" applyFill="1" applyBorder="1" applyAlignment="1">
      <alignment horizontal="center" vertical="center"/>
    </xf>
    <xf numFmtId="0" fontId="42" fillId="9" borderId="0" xfId="0" applyFont="1" applyFill="1" applyAlignment="1">
      <alignment horizontal="center" vertical="top"/>
    </xf>
    <xf numFmtId="0" fontId="41" fillId="9" borderId="0" xfId="0" applyFont="1" applyFill="1" applyAlignment="1">
      <alignment vertical="top" wrapText="1"/>
    </xf>
    <xf numFmtId="0" fontId="22" fillId="0" borderId="6" xfId="0" applyFont="1" applyFill="1" applyBorder="1" applyAlignment="1">
      <alignment horizontal="center" vertical="center"/>
    </xf>
    <xf numFmtId="0" fontId="28" fillId="10" borderId="3" xfId="0" applyFont="1" applyFill="1" applyBorder="1" applyAlignment="1" applyProtection="1">
      <alignment horizontal="center" vertical="center"/>
      <protection locked="0"/>
    </xf>
    <xf numFmtId="0" fontId="19" fillId="7" borderId="0" xfId="0" applyFont="1" applyFill="1" applyAlignment="1">
      <alignment horizontal="center" vertical="center"/>
    </xf>
    <xf numFmtId="0" fontId="47" fillId="9" borderId="0" xfId="0" applyFont="1" applyFill="1" applyAlignment="1">
      <alignment vertical="top"/>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2" xfId="0" applyFont="1" applyFill="1" applyBorder="1" applyAlignment="1">
      <alignment horizontal="center" vertical="center"/>
    </xf>
    <xf numFmtId="0" fontId="22" fillId="10" borderId="1" xfId="0" applyFont="1" applyFill="1" applyBorder="1" applyAlignment="1" applyProtection="1">
      <alignment horizontal="center" vertical="top"/>
      <protection locked="0"/>
    </xf>
    <xf numFmtId="0" fontId="22" fillId="3" borderId="1" xfId="0" applyFont="1" applyFill="1" applyBorder="1" applyAlignment="1">
      <alignment horizontal="center" vertical="top"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8" fillId="3" borderId="3" xfId="0" applyFont="1" applyFill="1" applyBorder="1" applyAlignment="1">
      <alignment horizontal="left" vertical="top" wrapText="1"/>
    </xf>
    <xf numFmtId="0" fontId="33" fillId="7" borderId="0" xfId="0" applyFont="1" applyFill="1" applyAlignment="1">
      <alignment horizontal="center" vertical="center"/>
    </xf>
    <xf numFmtId="0" fontId="33" fillId="7" borderId="0" xfId="0" applyFont="1" applyFill="1" applyAlignment="1">
      <alignment horizontal="center" vertical="top"/>
    </xf>
    <xf numFmtId="0" fontId="28" fillId="9" borderId="0" xfId="0" applyFont="1" applyFill="1" applyBorder="1" applyAlignment="1">
      <alignment horizontal="center" vertical="top" wrapText="1"/>
    </xf>
    <xf numFmtId="0" fontId="52" fillId="9" borderId="0" xfId="0" applyFont="1" applyFill="1" applyBorder="1" applyAlignment="1">
      <alignment horizontal="left" vertical="top"/>
    </xf>
    <xf numFmtId="0" fontId="27" fillId="7" borderId="0" xfId="0" applyFont="1" applyFill="1" applyBorder="1" applyAlignment="1">
      <alignment horizontal="center" vertical="top"/>
    </xf>
    <xf numFmtId="0" fontId="52" fillId="9" borderId="0" xfId="0" applyFont="1" applyFill="1" applyAlignment="1">
      <alignment horizontal="left" vertical="top"/>
    </xf>
    <xf numFmtId="0" fontId="52" fillId="9" borderId="0" xfId="0" applyFont="1" applyFill="1" applyAlignment="1">
      <alignment horizontal="center" vertical="top"/>
    </xf>
    <xf numFmtId="0" fontId="30" fillId="9" borderId="0" xfId="0" applyFont="1" applyFill="1" applyAlignment="1">
      <alignment horizontal="center" vertical="top"/>
    </xf>
    <xf numFmtId="0" fontId="23" fillId="9" borderId="0" xfId="0" applyFont="1" applyFill="1" applyAlignment="1">
      <alignment horizontal="center" vertical="center"/>
    </xf>
    <xf numFmtId="0" fontId="61" fillId="9" borderId="0" xfId="0" applyFont="1" applyFill="1" applyAlignment="1">
      <alignment horizontal="center" vertical="top"/>
    </xf>
    <xf numFmtId="0" fontId="31" fillId="7" borderId="0" xfId="0" applyFont="1" applyFill="1" applyAlignment="1">
      <alignment vertical="top"/>
    </xf>
    <xf numFmtId="0" fontId="28" fillId="8" borderId="1" xfId="0" applyFont="1" applyFill="1" applyBorder="1"/>
    <xf numFmtId="0" fontId="14" fillId="0" borderId="0" xfId="0" applyFont="1" applyFill="1"/>
    <xf numFmtId="0" fontId="59" fillId="7" borderId="0" xfId="0" applyFont="1" applyFill="1" applyBorder="1" applyAlignment="1">
      <alignment horizontal="center" vertical="top"/>
    </xf>
    <xf numFmtId="0" fontId="61" fillId="7" borderId="0" xfId="0" applyFont="1" applyFill="1" applyAlignment="1">
      <alignment horizontal="center" vertical="center"/>
    </xf>
    <xf numFmtId="0" fontId="61" fillId="9" borderId="0" xfId="0" applyFont="1" applyFill="1" applyAlignment="1">
      <alignment horizontal="center" vertical="center"/>
    </xf>
    <xf numFmtId="0" fontId="23" fillId="9" borderId="0" xfId="0" applyFont="1" applyFill="1" applyBorder="1" applyAlignment="1">
      <alignment horizontal="center" vertical="top"/>
    </xf>
    <xf numFmtId="0" fontId="61" fillId="9" borderId="0" xfId="0" applyFont="1" applyFill="1" applyAlignment="1">
      <alignment vertical="top"/>
    </xf>
    <xf numFmtId="0" fontId="23" fillId="9" borderId="0" xfId="0" applyFont="1" applyFill="1" applyBorder="1" applyAlignment="1">
      <alignment horizontal="center" vertical="center"/>
    </xf>
    <xf numFmtId="0" fontId="59" fillId="7" borderId="0" xfId="0" applyFont="1" applyFill="1" applyAlignment="1">
      <alignment horizontal="center" vertical="center"/>
    </xf>
    <xf numFmtId="0" fontId="23" fillId="7" borderId="0" xfId="0" applyFont="1" applyFill="1" applyAlignment="1">
      <alignment horizontal="center" vertical="center"/>
    </xf>
    <xf numFmtId="0" fontId="9" fillId="9" borderId="0" xfId="0" applyFont="1" applyFill="1" applyAlignment="1">
      <alignment horizontal="center" vertical="center"/>
    </xf>
    <xf numFmtId="0" fontId="9" fillId="9" borderId="0" xfId="0" applyFont="1" applyFill="1" applyAlignment="1">
      <alignment horizontal="center"/>
    </xf>
    <xf numFmtId="0" fontId="63" fillId="9" borderId="0" xfId="0" applyFont="1" applyFill="1" applyAlignment="1">
      <alignment horizontal="center" vertical="center"/>
    </xf>
    <xf numFmtId="0" fontId="61" fillId="7" borderId="0" xfId="0" applyFont="1" applyFill="1"/>
    <xf numFmtId="0" fontId="61" fillId="0" borderId="0" xfId="0" applyFont="1" applyFill="1" applyAlignment="1">
      <alignment horizontal="center" vertical="center"/>
    </xf>
    <xf numFmtId="0" fontId="19" fillId="0" borderId="0" xfId="0" applyFont="1" applyFill="1" applyAlignment="1">
      <alignment horizontal="center" vertical="center"/>
    </xf>
    <xf numFmtId="0" fontId="19" fillId="9" borderId="0" xfId="0" applyFont="1" applyFill="1" applyBorder="1" applyAlignment="1">
      <alignment horizontal="left"/>
    </xf>
    <xf numFmtId="0" fontId="19" fillId="0" borderId="0" xfId="0" applyFont="1" applyFill="1" applyAlignment="1">
      <alignment horizontal="center" vertical="top"/>
    </xf>
    <xf numFmtId="0" fontId="24" fillId="0" borderId="0" xfId="0" applyFont="1" applyFill="1" applyBorder="1" applyAlignment="1">
      <alignment horizontal="center" vertical="top"/>
    </xf>
    <xf numFmtId="0" fontId="19" fillId="0" borderId="0" xfId="0" applyFont="1" applyFill="1" applyBorder="1" applyAlignment="1">
      <alignment vertical="top" wrapText="1"/>
    </xf>
    <xf numFmtId="0" fontId="24" fillId="0" borderId="0" xfId="0" applyFont="1" applyFill="1" applyAlignment="1">
      <alignment horizontal="center" vertical="top"/>
    </xf>
    <xf numFmtId="0" fontId="28"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9" fillId="10" borderId="1" xfId="0" applyFont="1" applyFill="1" applyBorder="1" applyAlignment="1" applyProtection="1">
      <alignment vertical="top" wrapText="1"/>
      <protection locked="0"/>
    </xf>
    <xf numFmtId="0" fontId="19" fillId="10" borderId="1" xfId="0" applyFont="1" applyFill="1" applyBorder="1" applyAlignment="1" applyProtection="1">
      <alignment horizontal="center" vertical="top"/>
      <protection locked="0"/>
    </xf>
    <xf numFmtId="0" fontId="64" fillId="9" borderId="1" xfId="0" applyFont="1" applyFill="1" applyBorder="1" applyAlignment="1">
      <alignment horizontal="left" vertical="top" wrapText="1"/>
    </xf>
    <xf numFmtId="0" fontId="64" fillId="9" borderId="5" xfId="0" applyFont="1" applyFill="1" applyBorder="1" applyAlignment="1">
      <alignment horizontal="left" vertical="top" wrapText="1"/>
    </xf>
    <xf numFmtId="0" fontId="24" fillId="9" borderId="0" xfId="0" applyFont="1" applyFill="1" applyAlignment="1">
      <alignment horizontal="left" vertical="top" wrapText="1"/>
    </xf>
    <xf numFmtId="0" fontId="59" fillId="7" borderId="0" xfId="0" applyFont="1" applyFill="1" applyBorder="1" applyAlignment="1">
      <alignment horizontal="center" vertical="center" wrapText="1"/>
    </xf>
    <xf numFmtId="0" fontId="59" fillId="7" borderId="0" xfId="0" applyFont="1" applyFill="1" applyBorder="1" applyAlignment="1">
      <alignment horizontal="center" vertical="center"/>
    </xf>
    <xf numFmtId="0" fontId="66" fillId="9" borderId="0" xfId="1" applyFont="1" applyFill="1" applyAlignment="1">
      <alignment horizontal="center" vertical="top"/>
    </xf>
    <xf numFmtId="3" fontId="28" fillId="6" borderId="1" xfId="0" applyNumberFormat="1" applyFont="1" applyFill="1" applyBorder="1" applyAlignment="1">
      <alignment horizontal="center" vertical="center"/>
    </xf>
    <xf numFmtId="3" fontId="7" fillId="6" borderId="1" xfId="0" applyNumberFormat="1" applyFont="1" applyFill="1" applyBorder="1" applyAlignment="1">
      <alignment horizontal="center" vertical="center"/>
    </xf>
    <xf numFmtId="0" fontId="28" fillId="9" borderId="0" xfId="0" applyFont="1" applyFill="1" applyAlignment="1">
      <alignment horizontal="left" vertical="top" wrapText="1"/>
    </xf>
    <xf numFmtId="0" fontId="28" fillId="9" borderId="0" xfId="0" applyFont="1" applyFill="1" applyAlignment="1">
      <alignment horizontal="left" vertical="top"/>
    </xf>
    <xf numFmtId="0" fontId="59" fillId="7" borderId="0" xfId="0" applyFont="1" applyFill="1" applyAlignment="1">
      <alignment horizontal="center" vertical="center"/>
    </xf>
    <xf numFmtId="0" fontId="59" fillId="7" borderId="0" xfId="0" applyFont="1" applyFill="1" applyBorder="1" applyAlignment="1">
      <alignment horizontal="center" vertical="top"/>
    </xf>
    <xf numFmtId="0" fontId="23" fillId="9" borderId="0" xfId="0" applyFont="1" applyFill="1" applyAlignment="1">
      <alignment horizontal="center" vertical="center"/>
    </xf>
    <xf numFmtId="0" fontId="52" fillId="9" borderId="0" xfId="0" applyFont="1" applyFill="1" applyBorder="1" applyAlignment="1">
      <alignment horizontal="left" vertical="center"/>
    </xf>
    <xf numFmtId="0" fontId="52" fillId="9" borderId="0" xfId="0" applyFont="1" applyFill="1" applyBorder="1" applyAlignment="1">
      <alignment horizontal="left" vertical="center" wrapText="1"/>
    </xf>
    <xf numFmtId="0" fontId="52" fillId="9" borderId="0" xfId="0" applyFont="1" applyFill="1"/>
    <xf numFmtId="0" fontId="0" fillId="12" borderId="0" xfId="0" applyFill="1"/>
    <xf numFmtId="0" fontId="74" fillId="9" borderId="0" xfId="24" applyFont="1" applyFill="1"/>
    <xf numFmtId="0" fontId="75" fillId="9" borderId="0" xfId="24" applyFont="1" applyFill="1"/>
    <xf numFmtId="0" fontId="75" fillId="9" borderId="0" xfId="24" applyFont="1" applyFill="1" applyBorder="1"/>
    <xf numFmtId="0" fontId="5" fillId="9" borderId="0" xfId="24" applyNumberFormat="1" applyFont="1" applyFill="1" applyBorder="1" applyAlignment="1">
      <alignment horizontal="left" vertical="top" wrapText="1"/>
    </xf>
    <xf numFmtId="0" fontId="67" fillId="9" borderId="0" xfId="24" applyNumberFormat="1" applyFont="1" applyFill="1" applyBorder="1" applyAlignment="1">
      <alignment vertical="top" wrapText="1"/>
    </xf>
    <xf numFmtId="0" fontId="75" fillId="9" borderId="0" xfId="24" applyFont="1" applyFill="1" applyAlignment="1">
      <alignment horizontal="left"/>
    </xf>
    <xf numFmtId="0" fontId="77" fillId="9" borderId="0" xfId="25" applyFont="1" applyFill="1" applyBorder="1" applyAlignment="1" applyProtection="1"/>
    <xf numFmtId="0" fontId="6" fillId="9" borderId="1" xfId="24" applyFont="1" applyFill="1" applyBorder="1" applyAlignment="1">
      <alignment horizontal="center" vertical="center"/>
    </xf>
    <xf numFmtId="0" fontId="7" fillId="9" borderId="0" xfId="24" applyFont="1" applyFill="1" applyAlignment="1">
      <alignment horizontal="center" vertical="center"/>
    </xf>
    <xf numFmtId="0" fontId="5" fillId="9" borderId="5" xfId="24" applyFont="1" applyFill="1" applyBorder="1" applyAlignment="1">
      <alignment horizontal="center" vertical="center"/>
    </xf>
    <xf numFmtId="0" fontId="1" fillId="9" borderId="1" xfId="24" applyFont="1" applyFill="1" applyBorder="1" applyAlignment="1">
      <alignment horizontal="center" vertical="center"/>
    </xf>
    <xf numFmtId="0" fontId="5" fillId="9" borderId="1" xfId="24" applyFont="1" applyFill="1" applyBorder="1" applyAlignment="1">
      <alignment horizontal="center" vertical="center"/>
    </xf>
    <xf numFmtId="0" fontId="7" fillId="9" borderId="3" xfId="24" applyFont="1" applyFill="1" applyBorder="1" applyAlignment="1">
      <alignment horizontal="center" vertical="center"/>
    </xf>
    <xf numFmtId="0" fontId="7" fillId="9" borderId="1" xfId="24" applyFont="1" applyFill="1" applyBorder="1" applyAlignment="1">
      <alignment horizontal="center" vertical="center"/>
    </xf>
    <xf numFmtId="164" fontId="7" fillId="9" borderId="4" xfId="24" applyNumberFormat="1" applyFont="1" applyFill="1" applyBorder="1" applyAlignment="1">
      <alignment horizontal="center" vertical="center"/>
    </xf>
    <xf numFmtId="4" fontId="7" fillId="9" borderId="4" xfId="24" applyNumberFormat="1" applyFont="1" applyFill="1" applyBorder="1" applyAlignment="1">
      <alignment horizontal="center" vertical="center"/>
    </xf>
    <xf numFmtId="4" fontId="7" fillId="9" borderId="1" xfId="24" applyNumberFormat="1" applyFont="1" applyFill="1" applyBorder="1" applyAlignment="1">
      <alignment horizontal="center" vertical="center"/>
    </xf>
    <xf numFmtId="164" fontId="7" fillId="9" borderId="1" xfId="24" applyNumberFormat="1" applyFont="1" applyFill="1" applyBorder="1" applyAlignment="1">
      <alignment horizontal="center" vertical="center"/>
    </xf>
    <xf numFmtId="0" fontId="2" fillId="9" borderId="2" xfId="24" applyFont="1" applyFill="1" applyBorder="1" applyAlignment="1">
      <alignment horizontal="center"/>
    </xf>
    <xf numFmtId="0" fontId="67" fillId="9" borderId="1" xfId="24" applyFont="1" applyFill="1" applyBorder="1"/>
    <xf numFmtId="0" fontId="67" fillId="9" borderId="0" xfId="24" applyNumberFormat="1" applyFont="1" applyFill="1" applyBorder="1" applyAlignment="1">
      <alignment horizontal="left" vertical="top" wrapText="1"/>
    </xf>
    <xf numFmtId="0" fontId="67" fillId="9" borderId="0" xfId="24" applyFont="1" applyFill="1" applyBorder="1" applyAlignment="1">
      <alignment wrapText="1"/>
    </xf>
    <xf numFmtId="165" fontId="67" fillId="9" borderId="1" xfId="24" applyNumberFormat="1" applyFont="1" applyFill="1" applyBorder="1" applyAlignment="1">
      <alignment horizontal="center"/>
    </xf>
    <xf numFmtId="164" fontId="67" fillId="9" borderId="1" xfId="24" applyNumberFormat="1" applyFont="1" applyFill="1" applyBorder="1" applyAlignment="1">
      <alignment horizontal="center"/>
    </xf>
    <xf numFmtId="0" fontId="79" fillId="9" borderId="0" xfId="24" applyFont="1" applyFill="1" applyAlignment="1">
      <alignment vertical="top"/>
    </xf>
    <xf numFmtId="0" fontId="67" fillId="9" borderId="1" xfId="24" applyFont="1" applyFill="1" applyBorder="1" applyAlignment="1">
      <alignment horizontal="center"/>
    </xf>
    <xf numFmtId="0" fontId="67" fillId="9" borderId="0" xfId="24" applyFont="1" applyFill="1"/>
    <xf numFmtId="0" fontId="67" fillId="9" borderId="0" xfId="24" applyFont="1" applyFill="1" applyAlignment="1">
      <alignment horizontal="center"/>
    </xf>
    <xf numFmtId="4" fontId="67" fillId="9" borderId="1" xfId="24" applyNumberFormat="1" applyFont="1" applyFill="1" applyBorder="1" applyAlignment="1">
      <alignment horizontal="center"/>
    </xf>
    <xf numFmtId="0" fontId="67" fillId="9" borderId="0" xfId="24" applyFont="1" applyFill="1" applyAlignment="1">
      <alignment horizontal="left" vertical="top"/>
    </xf>
    <xf numFmtId="0" fontId="67" fillId="9" borderId="1" xfId="24" applyFont="1" applyFill="1" applyBorder="1" applyAlignment="1">
      <alignment horizontal="left" wrapText="1"/>
    </xf>
    <xf numFmtId="0" fontId="81" fillId="9" borderId="0" xfId="26" applyFont="1" applyFill="1" applyAlignment="1">
      <alignment horizontal="left" vertical="top" wrapText="1"/>
    </xf>
    <xf numFmtId="164" fontId="67" fillId="9" borderId="1" xfId="24" applyNumberFormat="1" applyFont="1" applyFill="1" applyBorder="1" applyAlignment="1">
      <alignment horizontal="center" vertical="center"/>
    </xf>
    <xf numFmtId="164" fontId="67" fillId="9" borderId="0" xfId="24" applyNumberFormat="1" applyFont="1" applyFill="1" applyBorder="1" applyAlignment="1">
      <alignment horizontal="center" vertical="center"/>
    </xf>
    <xf numFmtId="0" fontId="52" fillId="9" borderId="0" xfId="0" applyFont="1" applyFill="1" applyBorder="1" applyAlignment="1">
      <alignment vertical="top" wrapText="1"/>
    </xf>
    <xf numFmtId="0" fontId="75" fillId="9" borderId="0" xfId="24" applyFont="1" applyFill="1" applyAlignment="1">
      <alignment horizontal="center"/>
    </xf>
    <xf numFmtId="0" fontId="75" fillId="9" borderId="0" xfId="24" applyFont="1" applyFill="1" applyBorder="1" applyAlignment="1">
      <alignment horizontal="center"/>
    </xf>
    <xf numFmtId="0" fontId="67" fillId="9" borderId="0" xfId="24" applyFont="1" applyFill="1" applyAlignment="1">
      <alignment horizontal="center" vertical="top"/>
    </xf>
    <xf numFmtId="0" fontId="52" fillId="9" borderId="0" xfId="0" applyFont="1" applyFill="1" applyAlignment="1">
      <alignment vertical="top"/>
    </xf>
    <xf numFmtId="0" fontId="82" fillId="9" borderId="2" xfId="0" applyFont="1" applyFill="1" applyBorder="1" applyAlignment="1">
      <alignment horizontal="center" vertical="center"/>
    </xf>
    <xf numFmtId="0" fontId="4" fillId="9" borderId="1" xfId="0" applyFont="1" applyFill="1" applyBorder="1" applyAlignment="1">
      <alignment horizontal="center" vertical="center"/>
    </xf>
    <xf numFmtId="165" fontId="4" fillId="9" borderId="26" xfId="0" applyNumberFormat="1" applyFont="1" applyFill="1" applyBorder="1" applyAlignment="1">
      <alignment horizontal="center" vertical="center"/>
    </xf>
    <xf numFmtId="164" fontId="67" fillId="10" borderId="1" xfId="24" applyNumberFormat="1" applyFont="1" applyFill="1" applyBorder="1" applyAlignment="1">
      <alignment horizontal="center"/>
    </xf>
    <xf numFmtId="165" fontId="4" fillId="10" borderId="26" xfId="0" applyNumberFormat="1" applyFont="1" applyFill="1" applyBorder="1" applyAlignment="1">
      <alignment horizontal="center" vertical="center"/>
    </xf>
    <xf numFmtId="165" fontId="4" fillId="10" borderId="26" xfId="24" applyNumberFormat="1" applyFont="1" applyFill="1" applyBorder="1" applyAlignment="1">
      <alignment horizontal="center"/>
    </xf>
    <xf numFmtId="0" fontId="4" fillId="52" borderId="26" xfId="24" applyFont="1" applyFill="1" applyBorder="1" applyAlignment="1">
      <alignment horizontal="center"/>
    </xf>
    <xf numFmtId="165" fontId="4" fillId="9" borderId="26" xfId="24" applyNumberFormat="1" applyFont="1" applyFill="1" applyBorder="1" applyAlignment="1">
      <alignment horizontal="center"/>
    </xf>
    <xf numFmtId="0" fontId="4" fillId="12" borderId="0" xfId="0" applyFont="1" applyFill="1"/>
    <xf numFmtId="4" fontId="67" fillId="10" borderId="1" xfId="24" applyNumberFormat="1" applyFont="1" applyFill="1" applyBorder="1" applyAlignment="1">
      <alignment horizontal="center"/>
    </xf>
    <xf numFmtId="164" fontId="67" fillId="10" borderId="1" xfId="24" applyNumberFormat="1" applyFont="1" applyFill="1" applyBorder="1" applyAlignment="1">
      <alignment horizontal="center" vertical="center"/>
    </xf>
    <xf numFmtId="164" fontId="4" fillId="10" borderId="26" xfId="24" applyNumberFormat="1" applyFont="1" applyFill="1" applyBorder="1" applyAlignment="1">
      <alignment horizontal="center" vertical="center"/>
    </xf>
    <xf numFmtId="164" fontId="4" fillId="9" borderId="26" xfId="24" applyNumberFormat="1" applyFont="1" applyFill="1" applyBorder="1" applyAlignment="1">
      <alignment horizontal="center" vertical="center"/>
    </xf>
    <xf numFmtId="0" fontId="6" fillId="10" borderId="9" xfId="0" applyFont="1" applyFill="1" applyBorder="1" applyAlignment="1">
      <alignment horizontal="center" vertical="top"/>
    </xf>
    <xf numFmtId="0" fontId="6" fillId="44" borderId="5" xfId="0" applyFont="1" applyFill="1" applyBorder="1" applyAlignment="1">
      <alignment horizontal="center" vertical="top"/>
    </xf>
    <xf numFmtId="0" fontId="6" fillId="6" borderId="8" xfId="0" applyFont="1" applyFill="1" applyBorder="1" applyAlignment="1">
      <alignment horizontal="center" vertical="top"/>
    </xf>
    <xf numFmtId="0" fontId="6" fillId="9" borderId="4" xfId="0" applyFont="1" applyFill="1" applyBorder="1" applyAlignment="1">
      <alignment horizontal="left" vertical="top"/>
    </xf>
    <xf numFmtId="0" fontId="8" fillId="9" borderId="1" xfId="0" applyFont="1" applyFill="1" applyBorder="1" applyAlignment="1">
      <alignment horizontal="left" vertical="top" wrapText="1"/>
    </xf>
    <xf numFmtId="0" fontId="8" fillId="9" borderId="3" xfId="0" applyFont="1" applyFill="1" applyBorder="1" applyAlignment="1">
      <alignment horizontal="left" vertical="top" wrapText="1"/>
    </xf>
    <xf numFmtId="0" fontId="6" fillId="9" borderId="7" xfId="0" applyFont="1" applyFill="1" applyBorder="1" applyAlignment="1">
      <alignment horizontal="left" vertical="top"/>
    </xf>
    <xf numFmtId="0" fontId="8" fillId="9" borderId="2" xfId="0" applyFont="1" applyFill="1" applyBorder="1" applyAlignment="1">
      <alignment horizontal="left" vertical="top" wrapText="1"/>
    </xf>
    <xf numFmtId="0" fontId="8" fillId="9" borderId="6" xfId="0" applyFont="1" applyFill="1" applyBorder="1" applyAlignment="1">
      <alignment horizontal="left" vertical="top" wrapText="1"/>
    </xf>
    <xf numFmtId="0" fontId="8" fillId="9" borderId="4" xfId="0" applyFont="1" applyFill="1" applyBorder="1" applyAlignment="1">
      <alignment horizontal="left" vertical="top" wrapText="1"/>
    </xf>
    <xf numFmtId="0" fontId="8" fillId="9" borderId="7" xfId="0" applyFont="1" applyFill="1" applyBorder="1" applyAlignment="1">
      <alignment horizontal="left" vertical="top" wrapText="1"/>
    </xf>
    <xf numFmtId="0" fontId="28" fillId="7" borderId="0" xfId="0" applyFont="1" applyFill="1" applyAlignment="1">
      <alignment horizontal="left" vertical="center" wrapText="1"/>
    </xf>
    <xf numFmtId="0" fontId="63" fillId="7" borderId="0" xfId="0" applyFont="1" applyFill="1" applyAlignment="1">
      <alignment horizontal="center" vertical="center"/>
    </xf>
    <xf numFmtId="0" fontId="63" fillId="9" borderId="0" xfId="0" applyFont="1" applyFill="1" applyAlignment="1">
      <alignment vertical="center"/>
    </xf>
    <xf numFmtId="0" fontId="9" fillId="9" borderId="0" xfId="0" applyFont="1" applyFill="1" applyBorder="1" applyAlignment="1">
      <alignment vertical="center"/>
    </xf>
    <xf numFmtId="0" fontId="63" fillId="9" borderId="0" xfId="0" applyFont="1" applyFill="1" applyAlignment="1">
      <alignment horizontal="center" vertical="top"/>
    </xf>
    <xf numFmtId="0" fontId="59" fillId="9" borderId="0" xfId="0" applyFont="1" applyFill="1" applyBorder="1" applyAlignment="1">
      <alignment horizontal="center" vertical="top"/>
    </xf>
    <xf numFmtId="0" fontId="63" fillId="9" borderId="0" xfId="0" applyFont="1" applyFill="1" applyAlignment="1">
      <alignment horizontal="left" vertical="top"/>
    </xf>
    <xf numFmtId="0" fontId="63" fillId="7" borderId="0" xfId="0" applyFont="1" applyFill="1"/>
    <xf numFmtId="0" fontId="63" fillId="0" borderId="0" xfId="0" applyFont="1" applyFill="1" applyAlignment="1">
      <alignment horizontal="center" vertical="center"/>
    </xf>
    <xf numFmtId="0" fontId="0" fillId="9" borderId="35" xfId="0" applyFill="1" applyBorder="1" applyAlignment="1">
      <alignment vertical="top"/>
    </xf>
    <xf numFmtId="0" fontId="28" fillId="9" borderId="32" xfId="0" applyFont="1" applyFill="1" applyBorder="1" applyAlignment="1">
      <alignment horizontal="left" vertical="top" wrapText="1"/>
    </xf>
    <xf numFmtId="0" fontId="91" fillId="9" borderId="4" xfId="0" applyFont="1" applyFill="1" applyBorder="1" applyAlignment="1">
      <alignment horizontal="left" vertical="top"/>
    </xf>
    <xf numFmtId="0" fontId="92" fillId="9" borderId="4" xfId="0" applyFont="1" applyFill="1" applyBorder="1" applyAlignment="1">
      <alignment horizontal="left" vertical="top" wrapText="1"/>
    </xf>
    <xf numFmtId="0" fontId="92" fillId="9" borderId="3" xfId="0" applyFont="1" applyFill="1" applyBorder="1" applyAlignment="1">
      <alignment horizontal="left" vertical="top" wrapText="1"/>
    </xf>
    <xf numFmtId="0" fontId="6" fillId="9" borderId="7" xfId="0" applyFont="1" applyFill="1" applyBorder="1" applyAlignment="1">
      <alignment horizontal="left" vertical="top" wrapText="1"/>
    </xf>
    <xf numFmtId="0" fontId="19" fillId="9" borderId="37" xfId="0" applyFont="1" applyFill="1" applyBorder="1"/>
    <xf numFmtId="0" fontId="19" fillId="7" borderId="37" xfId="0" applyFont="1" applyFill="1" applyBorder="1"/>
    <xf numFmtId="0" fontId="19" fillId="0" borderId="38" xfId="0" applyFont="1" applyFill="1" applyBorder="1" applyAlignment="1">
      <alignment horizontal="center" vertical="center"/>
    </xf>
    <xf numFmtId="0" fontId="0" fillId="9" borderId="0" xfId="0" applyFill="1" applyAlignment="1" applyProtection="1">
      <alignment vertical="top"/>
      <protection locked="0"/>
    </xf>
    <xf numFmtId="0" fontId="93" fillId="2" borderId="0" xfId="0" applyFont="1" applyFill="1"/>
    <xf numFmtId="0" fontId="0" fillId="10" borderId="23" xfId="0" applyFill="1" applyBorder="1" applyProtection="1">
      <protection locked="0"/>
    </xf>
    <xf numFmtId="0" fontId="8" fillId="7" borderId="0" xfId="0" applyFont="1" applyFill="1" applyAlignment="1">
      <alignment horizontal="left" vertical="top"/>
    </xf>
    <xf numFmtId="0" fontId="0" fillId="7" borderId="0" xfId="0" applyFill="1" applyProtection="1"/>
    <xf numFmtId="0" fontId="0" fillId="0" borderId="0" xfId="0" applyProtection="1"/>
    <xf numFmtId="0" fontId="0" fillId="9" borderId="0" xfId="0" applyFill="1" applyProtection="1"/>
    <xf numFmtId="0" fontId="59" fillId="7" borderId="0" xfId="0" applyFont="1" applyFill="1" applyProtection="1"/>
    <xf numFmtId="0" fontId="0" fillId="0" borderId="0" xfId="0" applyFill="1" applyProtection="1"/>
    <xf numFmtId="0" fontId="2" fillId="10" borderId="1" xfId="0" applyFont="1" applyFill="1" applyBorder="1" applyAlignment="1" applyProtection="1">
      <alignment horizontal="center" vertical="center" wrapText="1"/>
      <protection locked="0"/>
    </xf>
    <xf numFmtId="0" fontId="18" fillId="9" borderId="0" xfId="0" applyFont="1" applyFill="1" applyAlignment="1">
      <alignment horizontal="center" vertical="top"/>
    </xf>
    <xf numFmtId="0" fontId="59" fillId="7" borderId="0" xfId="0" applyFont="1" applyFill="1" applyAlignment="1">
      <alignment horizontal="center" vertical="top"/>
    </xf>
    <xf numFmtId="0" fontId="19" fillId="10" borderId="1" xfId="0" applyFont="1" applyFill="1" applyBorder="1" applyAlignment="1" applyProtection="1">
      <alignment horizontal="left" vertical="top"/>
      <protection locked="0"/>
    </xf>
    <xf numFmtId="0" fontId="28" fillId="9" borderId="0" xfId="0" applyFont="1" applyFill="1" applyAlignment="1">
      <alignment horizontal="left" vertical="top" wrapText="1"/>
    </xf>
    <xf numFmtId="0" fontId="39" fillId="10" borderId="0" xfId="0" applyFont="1" applyFill="1" applyAlignment="1">
      <alignment horizontal="center" vertical="top"/>
    </xf>
    <xf numFmtId="0" fontId="37" fillId="9" borderId="0" xfId="0" applyFont="1" applyFill="1" applyAlignment="1">
      <alignment horizontal="left" vertical="top" wrapText="1"/>
    </xf>
    <xf numFmtId="0" fontId="28" fillId="9" borderId="0" xfId="0" applyFont="1" applyFill="1" applyAlignment="1">
      <alignment horizontal="left" vertical="top"/>
    </xf>
    <xf numFmtId="0" fontId="28" fillId="9" borderId="33" xfId="0" applyFont="1" applyFill="1" applyBorder="1" applyAlignment="1">
      <alignment horizontal="center" vertical="top" wrapText="1"/>
    </xf>
    <xf numFmtId="0" fontId="28" fillId="9" borderId="34" xfId="0" applyFont="1" applyFill="1" applyBorder="1" applyAlignment="1">
      <alignment horizontal="center" vertical="top" wrapText="1"/>
    </xf>
    <xf numFmtId="0" fontId="28" fillId="9" borderId="36" xfId="0" applyFont="1" applyFill="1" applyBorder="1" applyAlignment="1">
      <alignment horizontal="center" vertical="top" wrapText="1"/>
    </xf>
    <xf numFmtId="0" fontId="28" fillId="9" borderId="0" xfId="0" applyFont="1" applyFill="1" applyBorder="1" applyAlignment="1">
      <alignment horizontal="center" vertical="top" wrapText="1"/>
    </xf>
    <xf numFmtId="0" fontId="28" fillId="9" borderId="0" xfId="0" applyFont="1" applyFill="1" applyBorder="1" applyAlignment="1">
      <alignment horizontal="center" vertical="top"/>
    </xf>
    <xf numFmtId="0" fontId="59" fillId="7" borderId="0" xfId="0" applyFont="1" applyFill="1" applyAlignment="1">
      <alignment horizontal="center" vertical="center"/>
    </xf>
    <xf numFmtId="0" fontId="28" fillId="3" borderId="1" xfId="0" applyFont="1" applyFill="1" applyBorder="1" applyAlignment="1">
      <alignment horizontal="left" vertical="center"/>
    </xf>
    <xf numFmtId="0" fontId="52" fillId="9" borderId="0" xfId="0" applyFont="1" applyFill="1" applyAlignment="1">
      <alignment horizontal="left" vertical="top" wrapText="1"/>
    </xf>
    <xf numFmtId="0" fontId="52" fillId="9" borderId="0" xfId="0" applyFont="1" applyFill="1" applyBorder="1" applyAlignment="1">
      <alignment horizontal="left" vertical="top"/>
    </xf>
    <xf numFmtId="0" fontId="59" fillId="7" borderId="0" xfId="0" applyFont="1" applyFill="1" applyBorder="1" applyAlignment="1">
      <alignment horizontal="center" vertical="top"/>
    </xf>
    <xf numFmtId="0" fontId="52" fillId="3" borderId="18" xfId="0" applyFont="1" applyFill="1" applyBorder="1" applyAlignment="1">
      <alignment horizontal="left" vertical="top" wrapText="1"/>
    </xf>
    <xf numFmtId="0" fontId="52" fillId="3" borderId="0" xfId="0" applyFont="1" applyFill="1" applyBorder="1" applyAlignment="1">
      <alignment horizontal="left" vertical="top" wrapText="1"/>
    </xf>
    <xf numFmtId="0" fontId="52" fillId="3" borderId="19" xfId="0" applyFont="1" applyFill="1" applyBorder="1" applyAlignment="1">
      <alignment horizontal="left" vertical="top" wrapText="1"/>
    </xf>
    <xf numFmtId="0" fontId="52" fillId="3" borderId="20" xfId="0" applyFont="1" applyFill="1" applyBorder="1" applyAlignment="1">
      <alignment horizontal="left" vertical="top" wrapText="1"/>
    </xf>
    <xf numFmtId="0" fontId="52" fillId="3" borderId="21" xfId="0" applyFont="1" applyFill="1" applyBorder="1" applyAlignment="1">
      <alignment horizontal="left" vertical="top" wrapText="1"/>
    </xf>
    <xf numFmtId="0" fontId="52" fillId="3" borderId="22" xfId="0" applyFont="1" applyFill="1" applyBorder="1" applyAlignment="1">
      <alignment horizontal="left" vertical="top" wrapText="1"/>
    </xf>
    <xf numFmtId="0" fontId="28" fillId="9" borderId="0" xfId="0" applyFont="1" applyFill="1" applyAlignment="1">
      <alignment horizontal="left" vertical="center" wrapText="1"/>
    </xf>
    <xf numFmtId="0" fontId="51" fillId="9" borderId="0" xfId="0" applyFont="1" applyFill="1" applyAlignment="1">
      <alignment horizontal="center" vertical="center"/>
    </xf>
    <xf numFmtId="0" fontId="56" fillId="9" borderId="0" xfId="0" applyFont="1" applyFill="1" applyAlignment="1">
      <alignment horizontal="center" vertical="center"/>
    </xf>
    <xf numFmtId="0" fontId="25" fillId="9" borderId="0" xfId="0" applyFont="1" applyFill="1" applyBorder="1" applyAlignment="1">
      <alignment horizontal="center" vertical="center" wrapText="1"/>
    </xf>
    <xf numFmtId="0" fontId="25" fillId="9" borderId="0" xfId="0" applyFont="1" applyFill="1" applyBorder="1" applyAlignment="1">
      <alignment horizontal="center" vertical="center"/>
    </xf>
    <xf numFmtId="0" fontId="2" fillId="9" borderId="0" xfId="0" applyFont="1" applyFill="1" applyBorder="1" applyAlignment="1">
      <alignment horizontal="center" vertical="center"/>
    </xf>
    <xf numFmtId="0" fontId="24" fillId="10" borderId="0" xfId="0" applyFont="1" applyFill="1" applyBorder="1" applyAlignment="1">
      <alignment horizontal="center" vertical="center"/>
    </xf>
    <xf numFmtId="0" fontId="24" fillId="6" borderId="0" xfId="0" applyFont="1" applyFill="1" applyBorder="1" applyAlignment="1">
      <alignment horizontal="center" vertical="center"/>
    </xf>
    <xf numFmtId="0" fontId="52" fillId="9" borderId="0" xfId="0" applyFont="1" applyFill="1" applyAlignment="1">
      <alignment horizontal="left" vertical="top"/>
    </xf>
    <xf numFmtId="0" fontId="28" fillId="3" borderId="1" xfId="0" applyFont="1" applyFill="1" applyBorder="1" applyAlignment="1">
      <alignment horizontal="right" vertical="center"/>
    </xf>
    <xf numFmtId="0" fontId="57" fillId="9" borderId="0" xfId="0" applyFont="1" applyFill="1" applyAlignment="1">
      <alignment horizontal="left" vertical="top"/>
    </xf>
    <xf numFmtId="0" fontId="6" fillId="9" borderId="0" xfId="0" applyFont="1" applyFill="1" applyAlignment="1">
      <alignment horizontal="left" vertical="top" wrapText="1"/>
    </xf>
    <xf numFmtId="0" fontId="21" fillId="9" borderId="0" xfId="0" applyFont="1" applyFill="1" applyAlignment="1">
      <alignment horizontal="left" vertical="top" wrapText="1"/>
    </xf>
    <xf numFmtId="0" fontId="5" fillId="9" borderId="0" xfId="0" applyFont="1" applyFill="1" applyAlignment="1">
      <alignment horizontal="center" vertical="center" wrapText="1"/>
    </xf>
    <xf numFmtId="0" fontId="52" fillId="3" borderId="13" xfId="0" applyFont="1" applyFill="1" applyBorder="1" applyAlignment="1">
      <alignment horizontal="left" vertical="top" wrapText="1"/>
    </xf>
    <xf numFmtId="0" fontId="52" fillId="3" borderId="14" xfId="0" applyFont="1" applyFill="1" applyBorder="1" applyAlignment="1">
      <alignment horizontal="left" vertical="top"/>
    </xf>
    <xf numFmtId="0" fontId="52" fillId="3" borderId="15" xfId="0" applyFont="1" applyFill="1" applyBorder="1" applyAlignment="1">
      <alignment horizontal="left" vertical="top"/>
    </xf>
    <xf numFmtId="0" fontId="59" fillId="7" borderId="0" xfId="0" applyFont="1" applyFill="1" applyAlignment="1">
      <alignment horizontal="center" wrapText="1"/>
    </xf>
    <xf numFmtId="0" fontId="28" fillId="3" borderId="1" xfId="0" applyFont="1" applyFill="1" applyBorder="1" applyAlignment="1">
      <alignment horizontal="left" vertical="center" wrapText="1"/>
    </xf>
    <xf numFmtId="0" fontId="52" fillId="3" borderId="6" xfId="0" applyFont="1" applyFill="1" applyBorder="1" applyAlignment="1">
      <alignment horizontal="left" vertical="top" wrapText="1"/>
    </xf>
    <xf numFmtId="0" fontId="52" fillId="3" borderId="16" xfId="0" applyFont="1" applyFill="1" applyBorder="1" applyAlignment="1">
      <alignment horizontal="left" vertical="top"/>
    </xf>
    <xf numFmtId="0" fontId="52" fillId="3" borderId="7" xfId="0" applyFont="1" applyFill="1" applyBorder="1" applyAlignment="1">
      <alignment horizontal="left" vertical="top"/>
    </xf>
    <xf numFmtId="0" fontId="59" fillId="7" borderId="0" xfId="0" applyFont="1" applyFill="1" applyBorder="1" applyAlignment="1">
      <alignment horizontal="center" vertical="center"/>
    </xf>
    <xf numFmtId="0" fontId="52" fillId="3" borderId="8" xfId="0" applyFont="1" applyFill="1" applyBorder="1" applyAlignment="1">
      <alignment horizontal="left" vertical="top" wrapText="1"/>
    </xf>
    <xf numFmtId="0" fontId="52" fillId="3" borderId="17" xfId="0" applyFont="1" applyFill="1" applyBorder="1" applyAlignment="1">
      <alignment horizontal="left" vertical="top" wrapText="1"/>
    </xf>
    <xf numFmtId="0" fontId="52" fillId="3" borderId="9" xfId="0" applyFont="1" applyFill="1" applyBorder="1" applyAlignment="1">
      <alignment horizontal="left" vertical="top" wrapText="1"/>
    </xf>
    <xf numFmtId="0" fontId="24" fillId="10" borderId="0" xfId="0" applyFont="1" applyFill="1" applyBorder="1" applyAlignment="1">
      <alignment horizontal="center" vertical="top"/>
    </xf>
    <xf numFmtId="0" fontId="24" fillId="6" borderId="0" xfId="0" applyFont="1" applyFill="1" applyBorder="1" applyAlignment="1">
      <alignment horizontal="center" vertical="top"/>
    </xf>
    <xf numFmtId="0" fontId="28" fillId="0" borderId="1" xfId="0" applyFont="1" applyFill="1" applyBorder="1" applyAlignment="1">
      <alignment horizontal="left" vertical="center"/>
    </xf>
    <xf numFmtId="0" fontId="22" fillId="9" borderId="0" xfId="0" applyFont="1" applyFill="1" applyAlignment="1">
      <alignment horizontal="center" vertical="center" wrapText="1"/>
    </xf>
    <xf numFmtId="0" fontId="52" fillId="9" borderId="0" xfId="0" applyFont="1" applyFill="1" applyBorder="1" applyAlignment="1">
      <alignment horizontal="left" vertical="center" wrapText="1"/>
    </xf>
    <xf numFmtId="0" fontId="52" fillId="9" borderId="0" xfId="0" applyFont="1" applyFill="1" applyBorder="1" applyAlignment="1">
      <alignment horizontal="left" vertical="top" wrapText="1"/>
    </xf>
    <xf numFmtId="0" fontId="22" fillId="9" borderId="0" xfId="0" applyFont="1" applyFill="1" applyAlignment="1">
      <alignment horizontal="left" vertical="center" wrapText="1"/>
    </xf>
    <xf numFmtId="0" fontId="52" fillId="9" borderId="0" xfId="0" applyFont="1" applyFill="1" applyBorder="1" applyAlignment="1">
      <alignment horizontal="left" vertical="center"/>
    </xf>
    <xf numFmtId="0" fontId="52" fillId="9" borderId="0" xfId="0" applyFont="1" applyFill="1" applyBorder="1" applyAlignment="1">
      <alignment horizontal="left"/>
    </xf>
    <xf numFmtId="0" fontId="28" fillId="9" borderId="0" xfId="0" applyFont="1" applyFill="1" applyBorder="1" applyAlignment="1">
      <alignment horizontal="left" vertical="center" wrapText="1"/>
    </xf>
    <xf numFmtId="0" fontId="25" fillId="9" borderId="0" xfId="0" applyFont="1" applyFill="1" applyBorder="1" applyAlignment="1">
      <alignment horizontal="center" vertical="top"/>
    </xf>
    <xf numFmtId="0" fontId="24" fillId="9" borderId="0" xfId="0" applyFont="1" applyFill="1" applyBorder="1" applyAlignment="1">
      <alignment horizontal="center" vertical="top" wrapText="1"/>
    </xf>
    <xf numFmtId="0" fontId="90" fillId="9" borderId="0" xfId="0" applyFont="1" applyFill="1" applyAlignment="1">
      <alignment horizontal="center" vertical="center"/>
    </xf>
    <xf numFmtId="0" fontId="23" fillId="9" borderId="0" xfId="0" applyFont="1" applyFill="1" applyAlignment="1">
      <alignment horizontal="center" vertical="center"/>
    </xf>
    <xf numFmtId="0" fontId="51" fillId="9" borderId="0" xfId="0" applyFont="1" applyFill="1" applyAlignment="1">
      <alignment horizontal="center"/>
    </xf>
    <xf numFmtId="0" fontId="24" fillId="9" borderId="0" xfId="0" applyFont="1" applyFill="1" applyBorder="1" applyAlignment="1">
      <alignment horizontal="center" vertical="top"/>
    </xf>
    <xf numFmtId="0" fontId="22" fillId="9" borderId="0" xfId="0" applyFont="1" applyFill="1" applyAlignment="1">
      <alignment horizontal="left" vertical="top" wrapText="1"/>
    </xf>
    <xf numFmtId="0" fontId="22" fillId="9" borderId="0" xfId="0" applyFont="1" applyFill="1" applyAlignment="1">
      <alignment horizontal="center" vertical="center"/>
    </xf>
    <xf numFmtId="0" fontId="28" fillId="3" borderId="1" xfId="0" applyFont="1" applyFill="1" applyBorder="1" applyAlignment="1">
      <alignment vertical="center" wrapText="1"/>
    </xf>
    <xf numFmtId="0" fontId="23" fillId="9" borderId="0" xfId="0" applyFont="1" applyFill="1" applyAlignment="1">
      <alignment horizontal="center" vertical="top" wrapText="1"/>
    </xf>
    <xf numFmtId="0" fontId="28" fillId="3" borderId="1" xfId="0" applyFont="1" applyFill="1" applyBorder="1" applyAlignment="1">
      <alignment horizontal="left" vertical="top" wrapText="1"/>
    </xf>
    <xf numFmtId="0" fontId="28" fillId="10" borderId="6" xfId="0" applyFont="1" applyFill="1" applyBorder="1" applyAlignment="1" applyProtection="1">
      <alignment horizontal="left" vertical="top"/>
      <protection locked="0"/>
    </xf>
    <xf numFmtId="0" fontId="28" fillId="10" borderId="7" xfId="0" applyFont="1" applyFill="1" applyBorder="1" applyAlignment="1" applyProtection="1">
      <alignment horizontal="left" vertical="top"/>
      <protection locked="0"/>
    </xf>
    <xf numFmtId="0" fontId="28" fillId="10" borderId="8" xfId="0" applyFont="1" applyFill="1" applyBorder="1" applyAlignment="1" applyProtection="1">
      <alignment horizontal="left" vertical="top"/>
      <protection locked="0"/>
    </xf>
    <xf numFmtId="0" fontId="28" fillId="10" borderId="9" xfId="0" applyFont="1" applyFill="1" applyBorder="1" applyAlignment="1" applyProtection="1">
      <alignment horizontal="left" vertical="top"/>
      <protection locked="0"/>
    </xf>
    <xf numFmtId="0" fontId="28" fillId="10" borderId="3" xfId="0" applyFont="1" applyFill="1" applyBorder="1" applyAlignment="1" applyProtection="1">
      <alignment horizontal="left" vertical="top"/>
      <protection locked="0"/>
    </xf>
    <xf numFmtId="0" fontId="28" fillId="10" borderId="4" xfId="0" applyFont="1" applyFill="1" applyBorder="1" applyAlignment="1" applyProtection="1">
      <alignment horizontal="left" vertical="top"/>
      <protection locked="0"/>
    </xf>
    <xf numFmtId="0" fontId="49" fillId="9" borderId="0" xfId="0" applyFont="1" applyFill="1" applyAlignment="1">
      <alignment horizontal="center" vertical="center" wrapText="1"/>
    </xf>
    <xf numFmtId="0" fontId="41" fillId="9" borderId="0" xfId="0" applyFont="1" applyFill="1" applyAlignment="1">
      <alignment horizontal="center" vertical="center" wrapText="1"/>
    </xf>
    <xf numFmtId="0" fontId="48" fillId="9" borderId="0" xfId="0" applyFont="1" applyFill="1" applyAlignment="1">
      <alignment horizontal="center" vertical="top" wrapText="1"/>
    </xf>
    <xf numFmtId="0" fontId="41" fillId="9" borderId="0" xfId="0" applyFont="1" applyFill="1" applyAlignment="1">
      <alignment horizontal="center" vertical="top" wrapText="1"/>
    </xf>
    <xf numFmtId="0" fontId="25" fillId="9" borderId="0" xfId="0" applyFont="1" applyFill="1" applyAlignment="1">
      <alignment horizontal="center" vertical="center"/>
    </xf>
    <xf numFmtId="0" fontId="24" fillId="9" borderId="0" xfId="0" applyFont="1" applyFill="1" applyBorder="1" applyAlignment="1">
      <alignment horizontal="center" vertical="center"/>
    </xf>
    <xf numFmtId="0" fontId="28" fillId="9" borderId="0" xfId="0" applyFont="1" applyFill="1" applyBorder="1" applyAlignment="1">
      <alignment horizontal="left" vertical="top" wrapText="1"/>
    </xf>
    <xf numFmtId="0" fontId="28" fillId="10" borderId="1" xfId="0" applyFont="1" applyFill="1" applyBorder="1" applyAlignment="1" applyProtection="1">
      <alignment horizontal="left" vertical="top"/>
      <protection locked="0"/>
    </xf>
    <xf numFmtId="0" fontId="28" fillId="3" borderId="1" xfId="0" applyFont="1" applyFill="1" applyBorder="1" applyAlignment="1">
      <alignment horizontal="left" vertical="top"/>
    </xf>
    <xf numFmtId="0" fontId="28" fillId="9" borderId="0" xfId="0" applyFont="1" applyFill="1" applyAlignment="1">
      <alignment horizontal="center" vertical="center" wrapText="1"/>
    </xf>
    <xf numFmtId="0" fontId="53" fillId="9" borderId="0" xfId="0" applyFont="1" applyFill="1" applyAlignment="1">
      <alignment horizontal="center" vertical="top" wrapText="1"/>
    </xf>
    <xf numFmtId="0" fontId="50" fillId="9" borderId="0" xfId="0" applyFont="1" applyFill="1" applyAlignment="1">
      <alignment horizontal="center" vertical="center"/>
    </xf>
    <xf numFmtId="0" fontId="28" fillId="10" borderId="12" xfId="0" applyFont="1" applyFill="1" applyBorder="1" applyAlignment="1" applyProtection="1">
      <alignment horizontal="center" vertical="center"/>
      <protection locked="0"/>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19" fillId="9" borderId="0" xfId="0" applyFont="1" applyFill="1" applyAlignment="1">
      <alignment horizontal="left" vertical="top"/>
    </xf>
    <xf numFmtId="0" fontId="22" fillId="3" borderId="12" xfId="0" applyFont="1" applyFill="1" applyBorder="1" applyAlignment="1">
      <alignment horizontal="center" vertical="center"/>
    </xf>
    <xf numFmtId="0" fontId="28" fillId="3" borderId="2"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5" xfId="0" applyFont="1" applyFill="1" applyBorder="1" applyAlignment="1">
      <alignment horizontal="left" vertical="top" wrapText="1"/>
    </xf>
    <xf numFmtId="0" fontId="22" fillId="0" borderId="12" xfId="0" applyFont="1" applyFill="1" applyBorder="1" applyAlignment="1">
      <alignment horizontal="center" vertical="center"/>
    </xf>
    <xf numFmtId="0" fontId="28" fillId="0" borderId="2"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3" borderId="2"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3"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4" xfId="0" applyFont="1" applyFill="1" applyBorder="1" applyAlignment="1">
      <alignment horizontal="left" vertical="top" wrapText="1"/>
    </xf>
    <xf numFmtId="0" fontId="24" fillId="9" borderId="0" xfId="0" applyFont="1" applyFill="1" applyAlignment="1">
      <alignment horizontal="center" vertical="top" wrapText="1"/>
    </xf>
    <xf numFmtId="0" fontId="49" fillId="9" borderId="0" xfId="0" applyFont="1" applyFill="1" applyAlignment="1">
      <alignment horizontal="center" vertical="top" wrapText="1"/>
    </xf>
    <xf numFmtId="0" fontId="28" fillId="9" borderId="0" xfId="0" applyFont="1" applyFill="1" applyAlignment="1">
      <alignment horizontal="center" vertical="top" wrapText="1"/>
    </xf>
    <xf numFmtId="0" fontId="19" fillId="9" borderId="0" xfId="0" applyFont="1" applyFill="1" applyAlignment="1">
      <alignment horizontal="left" vertical="top" wrapText="1"/>
    </xf>
    <xf numFmtId="0" fontId="24" fillId="9" borderId="0"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48" fillId="9" borderId="0" xfId="0" applyFont="1" applyFill="1" applyBorder="1" applyAlignment="1">
      <alignment horizontal="center" vertical="top" wrapText="1"/>
    </xf>
    <xf numFmtId="0" fontId="41" fillId="9" borderId="0" xfId="0" applyFont="1" applyFill="1" applyBorder="1" applyAlignment="1">
      <alignment horizontal="center" vertical="top" wrapText="1"/>
    </xf>
    <xf numFmtId="0" fontId="41" fillId="9" borderId="37" xfId="0" applyFont="1" applyFill="1" applyBorder="1" applyAlignment="1">
      <alignment horizontal="center" vertical="top" wrapText="1"/>
    </xf>
    <xf numFmtId="0" fontId="53" fillId="9" borderId="0" xfId="0" applyFont="1" applyFill="1" applyBorder="1" applyAlignment="1">
      <alignment horizontal="center" vertical="top" wrapText="1"/>
    </xf>
    <xf numFmtId="0" fontId="49" fillId="9" borderId="0"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7" xfId="0" applyFont="1" applyFill="1" applyBorder="1" applyAlignment="1">
      <alignment horizontal="center" vertical="center" wrapText="1"/>
    </xf>
    <xf numFmtId="0" fontId="24" fillId="7" borderId="0" xfId="0" applyFont="1" applyFill="1" applyBorder="1" applyAlignment="1">
      <alignment horizontal="center" vertical="center"/>
    </xf>
    <xf numFmtId="0" fontId="24" fillId="7" borderId="37" xfId="0" applyFont="1" applyFill="1" applyBorder="1" applyAlignment="1">
      <alignment horizontal="center" vertical="center"/>
    </xf>
    <xf numFmtId="0" fontId="59" fillId="7" borderId="0" xfId="0" applyFont="1" applyFill="1" applyBorder="1" applyAlignment="1">
      <alignment horizontal="left" vertical="top"/>
    </xf>
    <xf numFmtId="0" fontId="21" fillId="9" borderId="0" xfId="0" applyFont="1" applyFill="1" applyBorder="1" applyAlignment="1">
      <alignment horizontal="center"/>
    </xf>
    <xf numFmtId="0" fontId="26" fillId="9" borderId="0" xfId="0" applyFont="1" applyFill="1" applyAlignment="1" applyProtection="1">
      <alignment horizontal="center"/>
    </xf>
    <xf numFmtId="0" fontId="22" fillId="9" borderId="0" xfId="0" applyFont="1" applyFill="1" applyAlignment="1" applyProtection="1">
      <alignment horizontal="center"/>
    </xf>
    <xf numFmtId="0" fontId="6" fillId="12" borderId="0" xfId="0" applyFont="1" applyFill="1" applyAlignment="1">
      <alignment horizontal="center" vertical="top"/>
    </xf>
    <xf numFmtId="0" fontId="33" fillId="7" borderId="0" xfId="0" applyFont="1" applyFill="1" applyAlignment="1">
      <alignment horizontal="center" vertical="top"/>
    </xf>
    <xf numFmtId="0" fontId="6" fillId="9" borderId="1" xfId="24" applyFont="1" applyFill="1" applyBorder="1" applyAlignment="1">
      <alignment horizontal="center" vertical="center" wrapText="1"/>
    </xf>
    <xf numFmtId="0" fontId="67" fillId="9" borderId="1" xfId="24" applyFont="1" applyFill="1" applyBorder="1" applyAlignment="1">
      <alignment vertical="center"/>
    </xf>
    <xf numFmtId="0" fontId="67" fillId="9" borderId="1" xfId="24" applyFont="1" applyFill="1" applyBorder="1" applyAlignment="1">
      <alignment vertical="center" wrapText="1"/>
    </xf>
    <xf numFmtId="0" fontId="6" fillId="9" borderId="1" xfId="24" applyFont="1" applyFill="1" applyBorder="1" applyAlignment="1">
      <alignment horizontal="center" vertical="center"/>
    </xf>
    <xf numFmtId="0" fontId="67" fillId="9" borderId="1" xfId="24" applyFont="1" applyFill="1" applyBorder="1" applyAlignment="1">
      <alignment horizontal="left" vertical="center" wrapText="1"/>
    </xf>
    <xf numFmtId="0" fontId="5" fillId="9" borderId="1" xfId="24" applyFont="1" applyFill="1" applyBorder="1" applyAlignment="1">
      <alignment horizontal="left"/>
    </xf>
    <xf numFmtId="0" fontId="5" fillId="9" borderId="1" xfId="24" applyFont="1" applyFill="1" applyBorder="1" applyAlignment="1">
      <alignment horizontal="center" vertical="center"/>
    </xf>
    <xf numFmtId="0" fontId="13" fillId="2" borderId="0" xfId="0" applyFont="1" applyFill="1" applyAlignment="1">
      <alignment horizontal="left" vertical="top"/>
    </xf>
  </cellXfs>
  <cellStyles count="48">
    <cellStyle name="20% - Accent1" xfId="7" builtinId="30" customBuiltin="1"/>
    <cellStyle name="20% - Accent2" xfId="10" builtinId="34" customBuiltin="1"/>
    <cellStyle name="20% - Accent3" xfId="13" builtinId="38" customBuiltin="1"/>
    <cellStyle name="20% - Accent4" xfId="16" builtinId="42" customBuiltin="1"/>
    <cellStyle name="20% - Accent5" xfId="19" builtinId="46" customBuiltin="1"/>
    <cellStyle name="20% - Accent6" xfId="22" builtinId="50" customBuiltin="1"/>
    <cellStyle name="40% - Accent1" xfId="8" builtinId="31" customBuiltin="1"/>
    <cellStyle name="40% - Accent2" xfId="11" builtinId="35" customBuiltin="1"/>
    <cellStyle name="40% - Accent3" xfId="14" builtinId="39" customBuiltin="1"/>
    <cellStyle name="40% - Accent4" xfId="17" builtinId="43" customBuiltin="1"/>
    <cellStyle name="40% - Accent5" xfId="20" builtinId="47" customBuiltin="1"/>
    <cellStyle name="40% - Accent6" xfId="23" builtinId="51" customBuiltin="1"/>
    <cellStyle name="60% - Accent1 2" xfId="27"/>
    <cellStyle name="60% - Accent2 2" xfId="28"/>
    <cellStyle name="60% - Accent3 2" xfId="29"/>
    <cellStyle name="60% - Accent4 2" xfId="30"/>
    <cellStyle name="60% - Accent5 2" xfId="31"/>
    <cellStyle name="60% - Accent6 2" xfId="32"/>
    <cellStyle name="Accent1" xfId="6" builtinId="29" customBuiltin="1"/>
    <cellStyle name="Accent2" xfId="9" builtinId="33" customBuiltin="1"/>
    <cellStyle name="Accent3" xfId="12" builtinId="37" customBuiltin="1"/>
    <cellStyle name="Accent4" xfId="15" builtinId="41" customBuiltin="1"/>
    <cellStyle name="Accent5" xfId="18" builtinId="45" customBuiltin="1"/>
    <cellStyle name="Accent6" xfId="21" builtinId="49" customBuiltin="1"/>
    <cellStyle name="Bad" xfId="4" builtinId="27" customBuiltin="1"/>
    <cellStyle name="Calculation 2" xfId="34"/>
    <cellStyle name="Calculation 3" xfId="33"/>
    <cellStyle name="Check Cell" xfId="5" builtinId="23" customBuiltin="1"/>
    <cellStyle name="Comma 2" xfId="36"/>
    <cellStyle name="Comma 3" xfId="35"/>
    <cellStyle name="Explanatory Text 2" xfId="26"/>
    <cellStyle name="Followed Hyperlink 2" xfId="37"/>
    <cellStyle name="Good" xfId="3" builtinId="26" customBuiltin="1"/>
    <cellStyle name="Hyperlink" xfId="1" builtinId="8"/>
    <cellStyle name="Hyperlink 2" xfId="25"/>
    <cellStyle name="Input 2" xfId="38"/>
    <cellStyle name="Input data" xfId="39"/>
    <cellStyle name="Linked Cell 2" xfId="40"/>
    <cellStyle name="Neutral 2" xfId="41"/>
    <cellStyle name="Normal" xfId="0" builtinId="0"/>
    <cellStyle name="Normal 2" xfId="24"/>
    <cellStyle name="Normal 2 2" xfId="42"/>
    <cellStyle name="Note 2" xfId="43"/>
    <cellStyle name="Output 2" xfId="44"/>
    <cellStyle name="Percent 2" xfId="45"/>
    <cellStyle name="Selection" xfId="46"/>
    <cellStyle name="Title" xfId="2" builtinId="15" customBuiltin="1"/>
    <cellStyle name="Warning Text 2" xfId="47"/>
  </cellStyles>
  <dxfs count="14">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strike val="0"/>
        <outline val="0"/>
        <shadow val="0"/>
        <u val="none"/>
        <vertAlign val="baseline"/>
        <sz val="14"/>
        <color theme="1"/>
        <name val="Calibri"/>
        <scheme val="minor"/>
      </font>
      <fill>
        <patternFill patternType="solid">
          <fgColor indexed="64"/>
          <bgColor rgb="FFE8E8E8"/>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theme="1"/>
        <name val="Calibri"/>
        <scheme val="minor"/>
      </font>
      <fill>
        <patternFill patternType="solid">
          <fgColor indexed="64"/>
          <bgColor rgb="FFE8E8E8"/>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4"/>
        <color theme="1"/>
        <name val="Calibri"/>
        <scheme val="minor"/>
      </font>
      <fill>
        <patternFill patternType="solid">
          <fgColor indexed="64"/>
          <bgColor rgb="FFE8E8E8"/>
        </patternFill>
      </fill>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rgb="FFE8E8E8"/>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i val="0"/>
      </font>
      <fill>
        <patternFill>
          <bgColor rgb="FF91B539"/>
        </patternFill>
      </fill>
    </dxf>
    <dxf>
      <font>
        <b/>
        <i val="0"/>
      </font>
      <fill>
        <patternFill>
          <bgColor rgb="FFF7A24D"/>
        </patternFill>
      </fill>
    </dxf>
  </dxfs>
  <tableStyles count="0" defaultTableStyle="TableStyleMedium2" defaultPivotStyle="PivotStyleLight16"/>
  <colors>
    <mruColors>
      <color rgb="FF91B539"/>
      <color rgb="FF1E1E4C"/>
      <color rgb="FFF7A24D"/>
      <color rgb="FFBC5ABC"/>
      <color rgb="FF40C2A0"/>
      <color rgb="FF6475F2"/>
      <color rgb="FF7F7F7F"/>
      <color rgb="FFE8E8E8"/>
      <color rgb="FFCBCBCB"/>
      <color rgb="FF54B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Defra%20GHG%20Conversion%20Factors/2018%20Update/Electricity/UK%20Elec/GHG%20CF_UK%20Electricity_2018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FANATK/Downloads/Conversion_Factors_2018_-_Condensed_set__for_most_users__v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What's new"/>
      <sheetName val="Index"/>
      <sheetName val="Fuels2018"/>
      <sheetName val="Wood2018"/>
      <sheetName val="Refrigerant &amp; other"/>
      <sheetName val="Passenger vehicles"/>
      <sheetName val="UK electricity"/>
      <sheetName val="UK electricity for EVs"/>
      <sheetName val="Transmission and distribution"/>
      <sheetName val="UK electricity T&amp;D for EVs"/>
      <sheetName val="Water supply"/>
      <sheetName val="Water treatment"/>
      <sheetName val="Material use"/>
      <sheetName val="Waste disposal"/>
      <sheetName val="Business travel- air"/>
      <sheetName val="WTT- business travel- air"/>
      <sheetName val="Business travel- sea"/>
      <sheetName val="Business travel- land"/>
      <sheetName val="Freighting goods"/>
      <sheetName val="Managed assets- vehicles"/>
      <sheetName val="Conversions"/>
      <sheetName val="Fuel properties"/>
    </sheetNames>
    <sheetDataSet>
      <sheetData sheetId="0">
        <row r="1">
          <cell r="A1" t="str">
            <v>UK Government GHG Conversion Factors for Company Reporting</v>
          </cell>
        </row>
        <row r="6">
          <cell r="E6">
            <v>2018</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Table1" displayName="Table1" ref="B3:D33" totalsRowShown="0" headerRowDxfId="11" dataDxfId="9" headerRowBorderDxfId="10" tableBorderDxfId="8" totalsRowBorderDxfId="7">
  <autoFilter ref="B3:D33"/>
  <sortState ref="B4:D32">
    <sortCondition ref="B3:B32"/>
  </sortState>
  <tableColumns count="3">
    <tableColumn id="1" name="Subject " dataDxfId="6"/>
    <tableColumn id="2" name="Question " dataDxfId="5"/>
    <tableColumn id="3" name="Answer" dataDxfId="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search?q=convert+to+hectares&amp;rlz=1C1GCEA_enIM1032IM1032&amp;oq=convert+to+hectares&amp;aqs=chrome..69i57j0i512j0i22i30l8.3869j0j4&amp;sourceid=chrome&amp;ie=UTF-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ogle.com/search?q=convert+to+hectares&amp;rlz=1C1GCEA_enIM1032IM1032&amp;oq=convert+to+hectares&amp;aqs=chrome..69i57j0i512j0i22i30l8.3869j0j4&amp;sourceid=chrome&amp;ie=UTF-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greenhouse-gas-reporting-conversion-factors-2019" TargetMode="External"/><Relationship Id="rId2" Type="http://schemas.openxmlformats.org/officeDocument/2006/relationships/hyperlink" Target="https://www.gov.uk/government/publications/greenhouse-gas-reporting-conversion-factors-2018" TargetMode="External"/><Relationship Id="rId1" Type="http://schemas.openxmlformats.org/officeDocument/2006/relationships/hyperlink" Target="https://www.gov.uk/government/publications/greenhouse-gas-reporting-conversion-factors-2021"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publications/greenhouse-gas-reporting-conversion-factor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224A"/>
  </sheetPr>
  <dimension ref="A1:G48"/>
  <sheetViews>
    <sheetView tabSelected="1" zoomScale="70" zoomScaleNormal="70" workbookViewId="0">
      <selection activeCell="D34" sqref="D34:E34"/>
    </sheetView>
  </sheetViews>
  <sheetFormatPr defaultColWidth="9.1796875" defaultRowHeight="14.5" x14ac:dyDescent="0.35"/>
  <cols>
    <col min="1" max="1" width="3.1796875" style="2" customWidth="1"/>
    <col min="2" max="2" width="6.26953125" style="2" customWidth="1"/>
    <col min="3" max="3" width="55.1796875" style="2" customWidth="1"/>
    <col min="4" max="4" width="57" style="2" customWidth="1"/>
    <col min="5" max="5" width="52" style="2" customWidth="1"/>
    <col min="6" max="6" width="4.26953125" style="2" customWidth="1"/>
    <col min="7" max="7" width="2.81640625" style="2" customWidth="1"/>
    <col min="8" max="16384" width="9.1796875" style="1"/>
  </cols>
  <sheetData>
    <row r="1" spans="1:7" x14ac:dyDescent="0.35">
      <c r="A1" s="15" t="s">
        <v>274</v>
      </c>
      <c r="B1" s="15"/>
      <c r="C1" s="15"/>
      <c r="D1" s="15"/>
      <c r="E1" s="15"/>
      <c r="F1" s="15"/>
      <c r="G1" s="15"/>
    </row>
    <row r="2" spans="1:7" ht="36" x14ac:dyDescent="0.35">
      <c r="A2" s="15"/>
      <c r="B2" s="307"/>
      <c r="C2" s="317" t="s">
        <v>19</v>
      </c>
      <c r="D2" s="317"/>
      <c r="E2" s="317"/>
      <c r="F2" s="21"/>
      <c r="G2" s="15"/>
    </row>
    <row r="3" spans="1:7" x14ac:dyDescent="0.35">
      <c r="A3" s="15"/>
      <c r="B3" s="21"/>
      <c r="C3" s="25"/>
      <c r="D3" s="25"/>
      <c r="E3" s="25"/>
      <c r="F3" s="21"/>
      <c r="G3" s="15"/>
    </row>
    <row r="4" spans="1:7" ht="33" customHeight="1" x14ac:dyDescent="0.35">
      <c r="A4" s="15"/>
      <c r="B4" s="21"/>
      <c r="C4" s="320" t="s">
        <v>95</v>
      </c>
      <c r="D4" s="320"/>
      <c r="E4" s="320"/>
      <c r="F4" s="21"/>
      <c r="G4" s="15"/>
    </row>
    <row r="5" spans="1:7" ht="10.5" customHeight="1" x14ac:dyDescent="0.35">
      <c r="A5" s="15"/>
      <c r="B5" s="21"/>
      <c r="C5" s="62"/>
      <c r="D5" s="62"/>
      <c r="E5" s="62"/>
      <c r="F5" s="21"/>
      <c r="G5" s="15"/>
    </row>
    <row r="6" spans="1:7" ht="48.75" customHeight="1" x14ac:dyDescent="0.35">
      <c r="A6" s="15"/>
      <c r="B6" s="21"/>
      <c r="C6" s="320" t="s">
        <v>275</v>
      </c>
      <c r="D6" s="320"/>
      <c r="E6" s="320"/>
      <c r="F6" s="21"/>
      <c r="G6" s="15"/>
    </row>
    <row r="7" spans="1:7" ht="15.75" customHeight="1" x14ac:dyDescent="0.35">
      <c r="A7" s="15"/>
      <c r="B7" s="21"/>
      <c r="C7" s="322" t="s">
        <v>91</v>
      </c>
      <c r="D7" s="322"/>
      <c r="E7" s="322"/>
      <c r="F7" s="21"/>
      <c r="G7" s="15"/>
    </row>
    <row r="8" spans="1:7" ht="15.75" customHeight="1" x14ac:dyDescent="0.35">
      <c r="A8" s="15"/>
      <c r="B8" s="21"/>
      <c r="C8" s="84" t="s">
        <v>89</v>
      </c>
      <c r="D8" s="84"/>
      <c r="E8" s="84"/>
      <c r="F8" s="21"/>
      <c r="G8" s="15"/>
    </row>
    <row r="9" spans="1:7" ht="15.75" customHeight="1" x14ac:dyDescent="0.35">
      <c r="A9" s="15"/>
      <c r="B9" s="21"/>
      <c r="C9" s="322" t="s">
        <v>90</v>
      </c>
      <c r="D9" s="322"/>
      <c r="E9" s="322"/>
      <c r="F9" s="21"/>
      <c r="G9" s="15"/>
    </row>
    <row r="10" spans="1:7" ht="15.75" customHeight="1" x14ac:dyDescent="0.35">
      <c r="A10" s="15"/>
      <c r="B10" s="21"/>
      <c r="C10" s="322" t="s">
        <v>92</v>
      </c>
      <c r="D10" s="322"/>
      <c r="E10" s="322"/>
      <c r="F10" s="21"/>
      <c r="G10" s="15"/>
    </row>
    <row r="11" spans="1:7" ht="15.75" customHeight="1" x14ac:dyDescent="0.35">
      <c r="A11" s="15"/>
      <c r="B11" s="21"/>
      <c r="C11" s="322" t="s">
        <v>93</v>
      </c>
      <c r="D11" s="322"/>
      <c r="E11" s="322"/>
      <c r="F11" s="21"/>
      <c r="G11" s="15"/>
    </row>
    <row r="12" spans="1:7" ht="15.75" customHeight="1" x14ac:dyDescent="0.35">
      <c r="A12" s="15"/>
      <c r="B12" s="21"/>
      <c r="C12" s="322" t="s">
        <v>94</v>
      </c>
      <c r="D12" s="322"/>
      <c r="E12" s="322"/>
      <c r="F12" s="21"/>
      <c r="G12" s="15"/>
    </row>
    <row r="13" spans="1:7" ht="10.5" customHeight="1" x14ac:dyDescent="0.35">
      <c r="A13" s="15"/>
      <c r="B13" s="21"/>
      <c r="C13" s="85"/>
      <c r="D13" s="85"/>
      <c r="E13" s="85"/>
      <c r="F13" s="21"/>
      <c r="G13" s="15"/>
    </row>
    <row r="14" spans="1:7" ht="15.5" x14ac:dyDescent="0.35">
      <c r="A14" s="15"/>
      <c r="B14" s="21"/>
      <c r="C14" s="323" t="s">
        <v>284</v>
      </c>
      <c r="D14" s="323"/>
      <c r="E14" s="323"/>
      <c r="F14" s="21"/>
      <c r="G14" s="15"/>
    </row>
    <row r="15" spans="1:7" ht="16" thickBot="1" x14ac:dyDescent="0.4">
      <c r="A15" s="15"/>
      <c r="B15" s="21"/>
      <c r="C15" s="218"/>
      <c r="D15" s="218"/>
      <c r="E15" s="218"/>
      <c r="F15" s="21"/>
      <c r="G15" s="15"/>
    </row>
    <row r="16" spans="1:7" ht="65.25" customHeight="1" thickTop="1" thickBot="1" x14ac:dyDescent="0.4">
      <c r="A16" s="15"/>
      <c r="B16" s="21"/>
      <c r="C16" s="324" t="s">
        <v>483</v>
      </c>
      <c r="D16" s="325"/>
      <c r="E16" s="326"/>
      <c r="F16" s="298"/>
      <c r="G16" s="15"/>
    </row>
    <row r="17" spans="1:7" ht="16.5" customHeight="1" thickTop="1" x14ac:dyDescent="0.35">
      <c r="A17" s="15"/>
      <c r="B17" s="21"/>
      <c r="C17" s="299"/>
      <c r="D17" s="299"/>
      <c r="E17" s="299"/>
      <c r="F17" s="37"/>
      <c r="G17" s="15"/>
    </row>
    <row r="18" spans="1:7" ht="36.75" customHeight="1" x14ac:dyDescent="0.35">
      <c r="A18" s="15"/>
      <c r="B18" s="21"/>
      <c r="C18" s="327" t="s">
        <v>510</v>
      </c>
      <c r="D18" s="328"/>
      <c r="E18" s="328"/>
      <c r="F18" s="21"/>
      <c r="G18" s="15"/>
    </row>
    <row r="19" spans="1:7" ht="10.5" customHeight="1" x14ac:dyDescent="0.35">
      <c r="A19" s="15"/>
      <c r="B19" s="21"/>
      <c r="C19" s="52"/>
      <c r="D19" s="52"/>
      <c r="E19" s="52"/>
      <c r="F19" s="21"/>
      <c r="G19" s="15"/>
    </row>
    <row r="20" spans="1:7" ht="23.5" x14ac:dyDescent="0.35">
      <c r="A20" s="15"/>
      <c r="B20" s="21"/>
      <c r="C20" s="321" t="s">
        <v>276</v>
      </c>
      <c r="D20" s="321"/>
      <c r="E20" s="321"/>
      <c r="F20" s="21"/>
      <c r="G20" s="15"/>
    </row>
    <row r="21" spans="1:7" ht="10.5" customHeight="1" x14ac:dyDescent="0.35">
      <c r="A21" s="15"/>
      <c r="B21" s="21"/>
      <c r="C21" s="21"/>
      <c r="D21" s="21"/>
      <c r="E21" s="21"/>
      <c r="F21" s="21"/>
      <c r="G21" s="15"/>
    </row>
    <row r="22" spans="1:7" ht="15.5" x14ac:dyDescent="0.35">
      <c r="A22" s="15"/>
      <c r="B22" s="21"/>
      <c r="C22" s="65" t="s">
        <v>283</v>
      </c>
      <c r="D22" s="65"/>
      <c r="E22" s="65"/>
      <c r="F22" s="21"/>
      <c r="G22" s="15"/>
    </row>
    <row r="23" spans="1:7" ht="10.5" customHeight="1" x14ac:dyDescent="0.35">
      <c r="A23" s="15"/>
      <c r="B23" s="21"/>
      <c r="C23" s="65"/>
      <c r="D23" s="65"/>
      <c r="E23" s="65"/>
      <c r="F23" s="21"/>
      <c r="G23" s="15"/>
    </row>
    <row r="24" spans="1:7" ht="21" x14ac:dyDescent="0.35">
      <c r="A24" s="15"/>
      <c r="B24" s="21"/>
      <c r="C24" s="91" t="s">
        <v>213</v>
      </c>
      <c r="D24" s="91" t="s">
        <v>214</v>
      </c>
      <c r="E24" s="91" t="s">
        <v>215</v>
      </c>
      <c r="F24" s="21"/>
      <c r="G24" s="15"/>
    </row>
    <row r="25" spans="1:7" ht="31" x14ac:dyDescent="0.35">
      <c r="A25" s="15"/>
      <c r="B25" s="21"/>
      <c r="C25" s="26" t="s">
        <v>216</v>
      </c>
      <c r="D25" s="26" t="s">
        <v>217</v>
      </c>
      <c r="E25" s="27" t="s">
        <v>218</v>
      </c>
      <c r="F25" s="21"/>
      <c r="G25" s="15"/>
    </row>
    <row r="26" spans="1:7" ht="15.5" x14ac:dyDescent="0.35">
      <c r="A26" s="15"/>
      <c r="B26" s="21"/>
      <c r="C26" s="86" t="s">
        <v>66</v>
      </c>
      <c r="D26" s="86" t="s">
        <v>66</v>
      </c>
      <c r="E26" s="86" t="s">
        <v>66</v>
      </c>
      <c r="F26" s="21"/>
      <c r="G26" s="15"/>
    </row>
    <row r="27" spans="1:7" ht="15.5" x14ac:dyDescent="0.35">
      <c r="A27" s="15"/>
      <c r="B27" s="21"/>
      <c r="C27" s="87" t="s">
        <v>62</v>
      </c>
      <c r="D27" s="87" t="s">
        <v>62</v>
      </c>
      <c r="E27" s="57" t="s">
        <v>63</v>
      </c>
      <c r="F27" s="21"/>
      <c r="G27" s="15"/>
    </row>
    <row r="28" spans="1:7" ht="15.5" x14ac:dyDescent="0.35">
      <c r="A28" s="15"/>
      <c r="B28" s="21"/>
      <c r="C28" s="88" t="s">
        <v>64</v>
      </c>
      <c r="D28" s="89" t="s">
        <v>65</v>
      </c>
      <c r="E28" s="65"/>
      <c r="F28" s="21"/>
      <c r="G28" s="15"/>
    </row>
    <row r="29" spans="1:7" ht="15.5" x14ac:dyDescent="0.35">
      <c r="A29" s="15"/>
      <c r="B29" s="21"/>
      <c r="C29" s="89" t="s">
        <v>65</v>
      </c>
      <c r="D29" s="90" t="s">
        <v>67</v>
      </c>
      <c r="E29" s="65"/>
      <c r="F29" s="21"/>
      <c r="G29" s="15"/>
    </row>
    <row r="30" spans="1:7" ht="15.5" x14ac:dyDescent="0.35">
      <c r="A30" s="15"/>
      <c r="B30" s="21"/>
      <c r="C30" s="90" t="s">
        <v>67</v>
      </c>
      <c r="D30" s="65"/>
      <c r="E30" s="65"/>
      <c r="F30" s="21"/>
      <c r="G30" s="15"/>
    </row>
    <row r="31" spans="1:7" x14ac:dyDescent="0.35">
      <c r="A31" s="15"/>
      <c r="B31" s="21"/>
      <c r="C31" s="25"/>
      <c r="D31" s="25"/>
      <c r="E31" s="25"/>
      <c r="F31" s="21"/>
      <c r="G31" s="15"/>
    </row>
    <row r="32" spans="1:7" ht="26" x14ac:dyDescent="0.35">
      <c r="A32" s="15"/>
      <c r="B32" s="48" t="s">
        <v>259</v>
      </c>
      <c r="C32" s="318" t="s">
        <v>88</v>
      </c>
      <c r="D32" s="318"/>
      <c r="E32" s="318"/>
      <c r="F32" s="15"/>
      <c r="G32" s="15"/>
    </row>
    <row r="33" spans="1:7" x14ac:dyDescent="0.35">
      <c r="A33" s="15"/>
      <c r="B33" s="21"/>
      <c r="C33" s="21"/>
      <c r="D33" s="21"/>
      <c r="E33" s="21"/>
      <c r="F33" s="21"/>
      <c r="G33" s="15"/>
    </row>
    <row r="34" spans="1:7" ht="15.5" x14ac:dyDescent="0.35">
      <c r="A34" s="15"/>
      <c r="B34" s="21"/>
      <c r="C34" s="184" t="s">
        <v>212</v>
      </c>
      <c r="D34" s="319"/>
      <c r="E34" s="319"/>
      <c r="F34" s="21"/>
      <c r="G34" s="15"/>
    </row>
    <row r="35" spans="1:7" x14ac:dyDescent="0.35">
      <c r="A35" s="15"/>
      <c r="B35" s="21"/>
      <c r="C35" s="25"/>
      <c r="D35" s="25"/>
      <c r="E35" s="25"/>
      <c r="F35" s="21"/>
      <c r="G35" s="15"/>
    </row>
    <row r="36" spans="1:7" ht="15.5" x14ac:dyDescent="0.35">
      <c r="A36" s="15"/>
      <c r="B36" s="21"/>
      <c r="C36" s="184" t="s">
        <v>0</v>
      </c>
      <c r="D36" s="319"/>
      <c r="E36" s="319"/>
      <c r="F36" s="21"/>
      <c r="G36" s="15"/>
    </row>
    <row r="37" spans="1:7" x14ac:dyDescent="0.35">
      <c r="A37" s="15"/>
      <c r="B37" s="21"/>
      <c r="C37" s="25"/>
      <c r="D37" s="25"/>
      <c r="E37" s="25"/>
      <c r="F37" s="21"/>
      <c r="G37" s="15"/>
    </row>
    <row r="38" spans="1:7" ht="15.5" x14ac:dyDescent="0.35">
      <c r="A38" s="15"/>
      <c r="B38" s="21"/>
      <c r="C38" s="184" t="s">
        <v>1</v>
      </c>
      <c r="D38" s="319"/>
      <c r="E38" s="319"/>
      <c r="F38" s="21"/>
      <c r="G38" s="15"/>
    </row>
    <row r="39" spans="1:7" x14ac:dyDescent="0.35">
      <c r="A39" s="15"/>
      <c r="B39" s="21"/>
      <c r="C39" s="25"/>
      <c r="D39" s="25"/>
      <c r="E39" s="25"/>
      <c r="F39" s="21"/>
      <c r="G39" s="15"/>
    </row>
    <row r="40" spans="1:7" ht="15.5" x14ac:dyDescent="0.35">
      <c r="A40" s="15"/>
      <c r="B40" s="21"/>
      <c r="C40" s="184" t="s">
        <v>2</v>
      </c>
      <c r="D40" s="319"/>
      <c r="E40" s="319"/>
      <c r="F40" s="21"/>
      <c r="G40" s="15"/>
    </row>
    <row r="41" spans="1:7" x14ac:dyDescent="0.35">
      <c r="A41" s="15"/>
      <c r="B41" s="21"/>
      <c r="C41" s="21"/>
      <c r="D41" s="21"/>
      <c r="E41" s="21"/>
      <c r="F41" s="21"/>
      <c r="G41" s="15"/>
    </row>
    <row r="42" spans="1:7" ht="26" x14ac:dyDescent="0.35">
      <c r="A42" s="15"/>
      <c r="B42" s="15"/>
      <c r="C42" s="329" t="s">
        <v>252</v>
      </c>
      <c r="D42" s="329"/>
      <c r="E42" s="329"/>
      <c r="F42" s="15"/>
      <c r="G42" s="15"/>
    </row>
    <row r="43" spans="1:7" x14ac:dyDescent="0.35">
      <c r="A43" s="15"/>
      <c r="B43" s="21"/>
      <c r="C43" s="22"/>
      <c r="D43" s="21"/>
      <c r="E43" s="21"/>
      <c r="F43" s="21"/>
      <c r="G43" s="15"/>
    </row>
    <row r="44" spans="1:7" ht="21" x14ac:dyDescent="0.5">
      <c r="A44" s="15"/>
      <c r="B44" s="21"/>
      <c r="C44" s="23" t="s">
        <v>277</v>
      </c>
      <c r="D44" s="21"/>
      <c r="E44" s="21"/>
      <c r="F44" s="21"/>
      <c r="G44" s="15"/>
    </row>
    <row r="45" spans="1:7" ht="8.25" customHeight="1" x14ac:dyDescent="0.35">
      <c r="A45" s="15"/>
      <c r="B45" s="21"/>
      <c r="C45" s="24"/>
      <c r="D45" s="21"/>
      <c r="E45" s="21"/>
      <c r="F45" s="21"/>
      <c r="G45" s="15"/>
    </row>
    <row r="46" spans="1:7" ht="21" x14ac:dyDescent="0.35">
      <c r="A46" s="15"/>
      <c r="B46" s="21"/>
      <c r="C46" s="24" t="s">
        <v>278</v>
      </c>
      <c r="D46" s="21"/>
      <c r="E46" s="21"/>
      <c r="F46" s="21"/>
      <c r="G46" s="15"/>
    </row>
    <row r="47" spans="1:7" x14ac:dyDescent="0.35">
      <c r="A47" s="15"/>
      <c r="B47" s="21"/>
      <c r="C47" s="21"/>
      <c r="D47" s="21"/>
      <c r="E47" s="21"/>
      <c r="F47" s="21"/>
      <c r="G47" s="15"/>
    </row>
    <row r="48" spans="1:7" x14ac:dyDescent="0.35">
      <c r="A48" s="15"/>
      <c r="B48" s="15"/>
      <c r="C48" s="15"/>
      <c r="D48" s="15"/>
      <c r="E48" s="15"/>
      <c r="F48" s="15"/>
      <c r="G48" s="15"/>
    </row>
  </sheetData>
  <sheetProtection algorithmName="SHA-512" hashValue="W34M1eDzZZONdXNvDwH/2MvY4JZR2voPRtySsXXBdQlwL4VpgYAlbtu93jq9/JYmDlZOwI1Hk7ttP/9ynlPH4Q==" saltValue="T8GafU+E+ga8lj9zZ6pkqw==" spinCount="100000" sheet="1" selectLockedCells="1"/>
  <mergeCells count="18">
    <mergeCell ref="C42:E42"/>
    <mergeCell ref="D38:E38"/>
    <mergeCell ref="D40:E40"/>
    <mergeCell ref="C2:E2"/>
    <mergeCell ref="C32:E32"/>
    <mergeCell ref="D36:E36"/>
    <mergeCell ref="C4:E4"/>
    <mergeCell ref="C6:E6"/>
    <mergeCell ref="C20:E20"/>
    <mergeCell ref="D34:E34"/>
    <mergeCell ref="C7:E7"/>
    <mergeCell ref="C9:E9"/>
    <mergeCell ref="C10:E10"/>
    <mergeCell ref="C11:E11"/>
    <mergeCell ref="C12:E12"/>
    <mergeCell ref="C14:E14"/>
    <mergeCell ref="C16:E16"/>
    <mergeCell ref="C18:E18"/>
  </mergeCell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DataValidation!$E$4:$E$58</xm:f>
          </x14:formula1>
          <xm:sqref>D34:E34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58"/>
  <sheetViews>
    <sheetView topLeftCell="A13" workbookViewId="0">
      <selection activeCell="C43" sqref="C43"/>
    </sheetView>
  </sheetViews>
  <sheetFormatPr defaultColWidth="9.1796875" defaultRowHeight="14.5" x14ac:dyDescent="0.35"/>
  <cols>
    <col min="1" max="1" width="46.26953125" style="9" customWidth="1"/>
    <col min="2" max="2" width="3.54296875" style="9" customWidth="1"/>
    <col min="3" max="3" width="57.81640625" style="9" bestFit="1" customWidth="1"/>
    <col min="4" max="4" width="2.81640625" style="9" customWidth="1"/>
    <col min="5" max="5" width="47.81640625" style="9" customWidth="1"/>
    <col min="6" max="16384" width="9.1796875" style="9"/>
  </cols>
  <sheetData>
    <row r="1" spans="1:5" ht="23.5" x14ac:dyDescent="0.35">
      <c r="A1" s="454" t="s">
        <v>35</v>
      </c>
      <c r="B1" s="454"/>
      <c r="C1" s="454"/>
      <c r="D1" s="454"/>
      <c r="E1" s="454"/>
    </row>
    <row r="3" spans="1:5" x14ac:dyDescent="0.35">
      <c r="A3" s="10" t="s">
        <v>33</v>
      </c>
      <c r="C3" s="10" t="s">
        <v>57</v>
      </c>
      <c r="E3" s="10" t="s">
        <v>96</v>
      </c>
    </row>
    <row r="4" spans="1:5" x14ac:dyDescent="0.35">
      <c r="A4" s="9" t="s">
        <v>266</v>
      </c>
      <c r="C4" s="9" t="s">
        <v>60</v>
      </c>
      <c r="E4" s="9" t="s">
        <v>105</v>
      </c>
    </row>
    <row r="5" spans="1:5" x14ac:dyDescent="0.35">
      <c r="A5" s="9" t="s">
        <v>264</v>
      </c>
      <c r="C5" s="9" t="s">
        <v>58</v>
      </c>
      <c r="E5" s="9" t="s">
        <v>106</v>
      </c>
    </row>
    <row r="6" spans="1:5" x14ac:dyDescent="0.35">
      <c r="A6" s="9" t="s">
        <v>267</v>
      </c>
      <c r="E6" s="9" t="s">
        <v>107</v>
      </c>
    </row>
    <row r="7" spans="1:5" x14ac:dyDescent="0.35">
      <c r="A7" s="9" t="s">
        <v>265</v>
      </c>
      <c r="C7" s="10" t="s">
        <v>77</v>
      </c>
      <c r="E7" s="9" t="s">
        <v>108</v>
      </c>
    </row>
    <row r="8" spans="1:5" x14ac:dyDescent="0.35">
      <c r="A8" s="9" t="s">
        <v>268</v>
      </c>
      <c r="C8" s="9" t="s">
        <v>78</v>
      </c>
      <c r="E8" s="9" t="s">
        <v>109</v>
      </c>
    </row>
    <row r="9" spans="1:5" x14ac:dyDescent="0.35">
      <c r="A9" s="9" t="s">
        <v>269</v>
      </c>
      <c r="C9" s="9" t="s">
        <v>79</v>
      </c>
      <c r="E9" s="9" t="s">
        <v>97</v>
      </c>
    </row>
    <row r="10" spans="1:5" x14ac:dyDescent="0.35">
      <c r="E10" s="9" t="s">
        <v>110</v>
      </c>
    </row>
    <row r="11" spans="1:5" x14ac:dyDescent="0.35">
      <c r="E11" s="9" t="s">
        <v>128</v>
      </c>
    </row>
    <row r="12" spans="1:5" x14ac:dyDescent="0.35">
      <c r="E12" s="9" t="s">
        <v>129</v>
      </c>
    </row>
    <row r="13" spans="1:5" x14ac:dyDescent="0.35">
      <c r="E13" s="9" t="s">
        <v>144</v>
      </c>
    </row>
    <row r="14" spans="1:5" x14ac:dyDescent="0.35">
      <c r="A14" s="10" t="s">
        <v>34</v>
      </c>
      <c r="E14" s="9" t="s">
        <v>99</v>
      </c>
    </row>
    <row r="15" spans="1:5" x14ac:dyDescent="0.35">
      <c r="A15" s="9" t="s">
        <v>4</v>
      </c>
      <c r="E15" s="9" t="s">
        <v>98</v>
      </c>
    </row>
    <row r="16" spans="1:5" x14ac:dyDescent="0.35">
      <c r="A16" s="9" t="s">
        <v>30</v>
      </c>
      <c r="E16" s="9" t="s">
        <v>100</v>
      </c>
    </row>
    <row r="17" spans="1:5" x14ac:dyDescent="0.35">
      <c r="A17" s="9" t="s">
        <v>31</v>
      </c>
      <c r="E17" s="9" t="s">
        <v>101</v>
      </c>
    </row>
    <row r="18" spans="1:5" x14ac:dyDescent="0.35">
      <c r="A18" s="9" t="s">
        <v>32</v>
      </c>
      <c r="E18" s="9" t="s">
        <v>102</v>
      </c>
    </row>
    <row r="19" spans="1:5" x14ac:dyDescent="0.35">
      <c r="A19" s="9" t="s">
        <v>5</v>
      </c>
      <c r="C19" s="10" t="s">
        <v>174</v>
      </c>
      <c r="E19" s="9" t="s">
        <v>103</v>
      </c>
    </row>
    <row r="20" spans="1:5" x14ac:dyDescent="0.35">
      <c r="C20" s="9" t="s">
        <v>4</v>
      </c>
      <c r="E20" s="9" t="s">
        <v>111</v>
      </c>
    </row>
    <row r="21" spans="1:5" x14ac:dyDescent="0.35">
      <c r="A21" s="9" t="s">
        <v>185</v>
      </c>
      <c r="C21" s="9" t="s">
        <v>30</v>
      </c>
      <c r="E21" s="9" t="s">
        <v>135</v>
      </c>
    </row>
    <row r="22" spans="1:5" x14ac:dyDescent="0.35">
      <c r="A22" s="9" t="s">
        <v>186</v>
      </c>
      <c r="C22" s="9" t="s">
        <v>31</v>
      </c>
      <c r="E22" s="9" t="s">
        <v>130</v>
      </c>
    </row>
    <row r="23" spans="1:5" x14ac:dyDescent="0.35">
      <c r="A23" s="9" t="s">
        <v>187</v>
      </c>
      <c r="C23" s="9" t="s">
        <v>32</v>
      </c>
      <c r="E23" s="9" t="s">
        <v>151</v>
      </c>
    </row>
    <row r="24" spans="1:5" x14ac:dyDescent="0.35">
      <c r="C24" s="9" t="s">
        <v>5</v>
      </c>
      <c r="E24" s="9" t="s">
        <v>131</v>
      </c>
    </row>
    <row r="25" spans="1:5" x14ac:dyDescent="0.35">
      <c r="E25" s="9" t="s">
        <v>112</v>
      </c>
    </row>
    <row r="26" spans="1:5" x14ac:dyDescent="0.35">
      <c r="A26" s="9" t="s">
        <v>513</v>
      </c>
      <c r="C26" s="10" t="s">
        <v>177</v>
      </c>
      <c r="E26" s="9" t="s">
        <v>125</v>
      </c>
    </row>
    <row r="27" spans="1:5" x14ac:dyDescent="0.35">
      <c r="A27" s="9" t="s">
        <v>514</v>
      </c>
      <c r="C27" s="9" t="s">
        <v>175</v>
      </c>
      <c r="E27" s="9" t="s">
        <v>132</v>
      </c>
    </row>
    <row r="28" spans="1:5" x14ac:dyDescent="0.35">
      <c r="A28" s="9" t="s">
        <v>515</v>
      </c>
      <c r="C28" s="9" t="s">
        <v>176</v>
      </c>
      <c r="E28" s="9" t="s">
        <v>134</v>
      </c>
    </row>
    <row r="29" spans="1:5" x14ac:dyDescent="0.35">
      <c r="A29" s="9" t="s">
        <v>516</v>
      </c>
      <c r="C29" s="9" t="s">
        <v>178</v>
      </c>
      <c r="E29" s="9" t="s">
        <v>137</v>
      </c>
    </row>
    <row r="30" spans="1:5" x14ac:dyDescent="0.35">
      <c r="A30" s="9" t="s">
        <v>517</v>
      </c>
      <c r="E30" s="9" t="s">
        <v>136</v>
      </c>
    </row>
    <row r="31" spans="1:5" x14ac:dyDescent="0.35">
      <c r="A31" s="9" t="s">
        <v>518</v>
      </c>
      <c r="C31" s="11" t="s">
        <v>170</v>
      </c>
      <c r="E31" s="9" t="s">
        <v>145</v>
      </c>
    </row>
    <row r="32" spans="1:5" x14ac:dyDescent="0.35">
      <c r="A32" s="9" t="s">
        <v>519</v>
      </c>
      <c r="C32" s="9" t="s">
        <v>179</v>
      </c>
      <c r="E32" s="9" t="s">
        <v>138</v>
      </c>
    </row>
    <row r="33" spans="1:5" x14ac:dyDescent="0.35">
      <c r="A33" s="9" t="s">
        <v>520</v>
      </c>
      <c r="C33" s="9" t="s">
        <v>180</v>
      </c>
      <c r="E33" s="9" t="s">
        <v>139</v>
      </c>
    </row>
    <row r="34" spans="1:5" x14ac:dyDescent="0.35">
      <c r="A34" s="9" t="s">
        <v>522</v>
      </c>
      <c r="C34" s="9" t="s">
        <v>181</v>
      </c>
      <c r="E34" s="9" t="s">
        <v>146</v>
      </c>
    </row>
    <row r="35" spans="1:5" x14ac:dyDescent="0.35">
      <c r="A35" s="9" t="s">
        <v>521</v>
      </c>
      <c r="E35" s="9" t="s">
        <v>147</v>
      </c>
    </row>
    <row r="36" spans="1:5" x14ac:dyDescent="0.35">
      <c r="A36" s="9" t="s">
        <v>523</v>
      </c>
      <c r="C36" s="10" t="s">
        <v>191</v>
      </c>
      <c r="E36" s="9" t="s">
        <v>113</v>
      </c>
    </row>
    <row r="37" spans="1:5" x14ac:dyDescent="0.35">
      <c r="A37" s="9" t="s">
        <v>524</v>
      </c>
      <c r="C37" s="9" t="s">
        <v>565</v>
      </c>
      <c r="E37" s="9" t="s">
        <v>140</v>
      </c>
    </row>
    <row r="38" spans="1:5" x14ac:dyDescent="0.35">
      <c r="A38" s="9" t="s">
        <v>525</v>
      </c>
      <c r="C38" s="9" t="s">
        <v>566</v>
      </c>
      <c r="E38" s="9" t="s">
        <v>114</v>
      </c>
    </row>
    <row r="39" spans="1:5" x14ac:dyDescent="0.35">
      <c r="A39" s="9" t="s">
        <v>526</v>
      </c>
      <c r="C39" s="9" t="s">
        <v>80</v>
      </c>
      <c r="E39" s="9" t="s">
        <v>115</v>
      </c>
    </row>
    <row r="40" spans="1:5" x14ac:dyDescent="0.35">
      <c r="A40" s="9" t="s">
        <v>527</v>
      </c>
      <c r="C40" s="9" t="s">
        <v>81</v>
      </c>
      <c r="E40" s="9" t="s">
        <v>141</v>
      </c>
    </row>
    <row r="41" spans="1:5" x14ac:dyDescent="0.35">
      <c r="A41" s="9" t="s">
        <v>528</v>
      </c>
      <c r="C41" s="9" t="s">
        <v>164</v>
      </c>
      <c r="E41" s="9" t="s">
        <v>148</v>
      </c>
    </row>
    <row r="42" spans="1:5" x14ac:dyDescent="0.35">
      <c r="A42" s="9" t="s">
        <v>529</v>
      </c>
      <c r="C42" s="9" t="s">
        <v>82</v>
      </c>
      <c r="E42" s="9" t="s">
        <v>126</v>
      </c>
    </row>
    <row r="43" spans="1:5" x14ac:dyDescent="0.35">
      <c r="A43" s="9" t="s">
        <v>530</v>
      </c>
      <c r="C43" s="9" t="s">
        <v>83</v>
      </c>
      <c r="E43" s="9" t="s">
        <v>149</v>
      </c>
    </row>
    <row r="44" spans="1:5" x14ac:dyDescent="0.35">
      <c r="A44" s="9" t="s">
        <v>531</v>
      </c>
      <c r="C44" s="9" t="s">
        <v>165</v>
      </c>
      <c r="E44" s="9" t="s">
        <v>116</v>
      </c>
    </row>
    <row r="45" spans="1:5" x14ac:dyDescent="0.35">
      <c r="A45" s="9" t="s">
        <v>532</v>
      </c>
      <c r="E45" s="9" t="s">
        <v>117</v>
      </c>
    </row>
    <row r="46" spans="1:5" x14ac:dyDescent="0.35">
      <c r="A46" s="9" t="s">
        <v>533</v>
      </c>
      <c r="E46" s="9" t="s">
        <v>118</v>
      </c>
    </row>
    <row r="47" spans="1:5" x14ac:dyDescent="0.35">
      <c r="A47" s="9" t="s">
        <v>534</v>
      </c>
      <c r="E47" s="9" t="s">
        <v>119</v>
      </c>
    </row>
    <row r="48" spans="1:5" x14ac:dyDescent="0.35">
      <c r="A48" s="9" t="s">
        <v>535</v>
      </c>
      <c r="E48" s="9" t="s">
        <v>120</v>
      </c>
    </row>
    <row r="49" spans="1:5" x14ac:dyDescent="0.35">
      <c r="A49" s="9" t="s">
        <v>536</v>
      </c>
      <c r="E49" s="9" t="s">
        <v>142</v>
      </c>
    </row>
    <row r="50" spans="1:5" x14ac:dyDescent="0.35">
      <c r="A50" s="9" t="s">
        <v>537</v>
      </c>
      <c r="E50" s="9" t="s">
        <v>121</v>
      </c>
    </row>
    <row r="51" spans="1:5" x14ac:dyDescent="0.35">
      <c r="A51" s="9" t="s">
        <v>538</v>
      </c>
      <c r="E51" s="9" t="s">
        <v>122</v>
      </c>
    </row>
    <row r="52" spans="1:5" x14ac:dyDescent="0.35">
      <c r="A52" s="308"/>
      <c r="E52" s="9" t="s">
        <v>150</v>
      </c>
    </row>
    <row r="53" spans="1:5" x14ac:dyDescent="0.35">
      <c r="A53" s="308"/>
      <c r="E53" s="9" t="s">
        <v>127</v>
      </c>
    </row>
    <row r="54" spans="1:5" x14ac:dyDescent="0.35">
      <c r="E54" s="9" t="s">
        <v>143</v>
      </c>
    </row>
    <row r="55" spans="1:5" x14ac:dyDescent="0.35">
      <c r="E55" s="9" t="s">
        <v>123</v>
      </c>
    </row>
    <row r="56" spans="1:5" x14ac:dyDescent="0.35">
      <c r="E56" s="9" t="s">
        <v>133</v>
      </c>
    </row>
    <row r="57" spans="1:5" x14ac:dyDescent="0.35">
      <c r="E57" s="9" t="s">
        <v>124</v>
      </c>
    </row>
    <row r="58" spans="1:5" x14ac:dyDescent="0.35">
      <c r="E58" s="9" t="s">
        <v>104</v>
      </c>
    </row>
  </sheetData>
  <sheetProtection algorithmName="SHA-512" hashValue="VcwPpfc3bWFX5z0Wc2Fzj3SbLiiHwpHxTDkRjWYOUMlIbCosvGC1Zvya/9iCyVRJixmP4fr35aeDiLpBKxYBtg==" saltValue="r8UMepfdwV8sNxMGXuMUSA==" spinCount="100000" sheet="1" objects="1" scenarios="1" selectLockedCells="1" selectUnlockedCells="1"/>
  <sortState ref="E4:E58">
    <sortCondition ref="E58"/>
  </sortState>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73"/>
  </sheetPr>
  <dimension ref="A1:L110"/>
  <sheetViews>
    <sheetView zoomScale="55" zoomScaleNormal="55" workbookViewId="0">
      <selection activeCell="D15" sqref="D15"/>
    </sheetView>
  </sheetViews>
  <sheetFormatPr defaultColWidth="9.1796875" defaultRowHeight="26" x14ac:dyDescent="0.35"/>
  <cols>
    <col min="1" max="1" width="2.26953125" style="3" customWidth="1"/>
    <col min="2" max="2" width="11.7265625" style="297" customWidth="1"/>
    <col min="3" max="3" width="34.1796875" style="3" customWidth="1"/>
    <col min="4" max="4" width="43.81640625" style="3" customWidth="1"/>
    <col min="5" max="5" width="51" style="3" customWidth="1"/>
    <col min="6" max="6" width="26.453125" style="3" customWidth="1"/>
    <col min="7" max="7" width="37.54296875" style="3" customWidth="1"/>
    <col min="8" max="8" width="2.54296875" style="3" customWidth="1"/>
    <col min="9" max="9" width="74.81640625" style="4" customWidth="1"/>
    <col min="10" max="10" width="2.453125" style="3" customWidth="1"/>
    <col min="11" max="16384" width="9.1796875" style="3"/>
  </cols>
  <sheetData>
    <row r="1" spans="1:10" ht="8.25" customHeight="1" x14ac:dyDescent="0.35">
      <c r="A1" s="49"/>
      <c r="B1" s="290"/>
      <c r="C1" s="13"/>
      <c r="D1" s="13"/>
      <c r="E1" s="13"/>
      <c r="F1" s="13"/>
      <c r="G1" s="13"/>
      <c r="H1" s="13"/>
      <c r="I1" s="14"/>
      <c r="J1" s="13"/>
    </row>
    <row r="2" spans="1:10" ht="8.25" customHeight="1" x14ac:dyDescent="0.35">
      <c r="A2" s="13"/>
      <c r="B2" s="196"/>
      <c r="C2" s="22"/>
      <c r="D2" s="22"/>
      <c r="E2" s="22"/>
      <c r="F2" s="22"/>
      <c r="G2" s="22"/>
      <c r="H2" s="13"/>
      <c r="I2" s="28"/>
      <c r="J2" s="13"/>
    </row>
    <row r="3" spans="1:10" s="5" customFormat="1" ht="24.75" customHeight="1" x14ac:dyDescent="0.35">
      <c r="A3" s="50"/>
      <c r="B3" s="196"/>
      <c r="C3" s="341" t="s">
        <v>189</v>
      </c>
      <c r="D3" s="342"/>
      <c r="E3" s="342"/>
      <c r="F3" s="342"/>
      <c r="G3" s="29"/>
      <c r="H3" s="50"/>
      <c r="I3" s="342" t="s">
        <v>56</v>
      </c>
      <c r="J3" s="50"/>
    </row>
    <row r="4" spans="1:10" s="5" customFormat="1" ht="45.75" customHeight="1" x14ac:dyDescent="0.35">
      <c r="A4" s="50"/>
      <c r="B4" s="343" t="s">
        <v>18</v>
      </c>
      <c r="C4" s="344"/>
      <c r="D4" s="344"/>
      <c r="E4" s="344"/>
      <c r="F4" s="344"/>
      <c r="G4" s="344"/>
      <c r="H4" s="18"/>
      <c r="I4" s="342"/>
      <c r="J4" s="50"/>
    </row>
    <row r="5" spans="1:10" s="5" customFormat="1" ht="24.75" customHeight="1" x14ac:dyDescent="0.35">
      <c r="A5" s="50"/>
      <c r="B5" s="345" t="s">
        <v>296</v>
      </c>
      <c r="C5" s="345"/>
      <c r="D5" s="345"/>
      <c r="E5" s="345"/>
      <c r="F5" s="345"/>
      <c r="G5" s="345"/>
      <c r="H5" s="18"/>
      <c r="I5" s="353" t="s">
        <v>322</v>
      </c>
      <c r="J5" s="50"/>
    </row>
    <row r="6" spans="1:10" s="2" customFormat="1" ht="21.75" customHeight="1" x14ac:dyDescent="0.35">
      <c r="A6" s="15"/>
      <c r="B6" s="291"/>
      <c r="C6" s="346" t="s">
        <v>279</v>
      </c>
      <c r="D6" s="346"/>
      <c r="E6" s="346"/>
      <c r="F6" s="346"/>
      <c r="G6" s="31"/>
      <c r="H6" s="17"/>
      <c r="I6" s="353"/>
      <c r="J6" s="15"/>
    </row>
    <row r="7" spans="1:10" s="2" customFormat="1" ht="21.75" customHeight="1" x14ac:dyDescent="0.35">
      <c r="A7" s="15"/>
      <c r="B7" s="291"/>
      <c r="C7" s="347" t="s">
        <v>21</v>
      </c>
      <c r="D7" s="347"/>
      <c r="E7" s="347"/>
      <c r="F7" s="347"/>
      <c r="G7" s="31"/>
      <c r="H7" s="17"/>
      <c r="I7" s="353"/>
      <c r="J7" s="15"/>
    </row>
    <row r="8" spans="1:10" s="2" customFormat="1" ht="21.75" customHeight="1" x14ac:dyDescent="0.35">
      <c r="A8" s="15"/>
      <c r="B8" s="292"/>
      <c r="C8" s="31"/>
      <c r="D8" s="31"/>
      <c r="E8" s="31"/>
      <c r="F8" s="31"/>
      <c r="G8" s="31"/>
      <c r="H8" s="17"/>
      <c r="I8" s="39"/>
      <c r="J8" s="15"/>
    </row>
    <row r="9" spans="1:10" s="2" customFormat="1" x14ac:dyDescent="0.35">
      <c r="A9" s="15"/>
      <c r="B9" s="220" t="s">
        <v>219</v>
      </c>
      <c r="C9" s="329" t="s">
        <v>498</v>
      </c>
      <c r="D9" s="329"/>
      <c r="E9" s="329"/>
      <c r="F9" s="329"/>
      <c r="G9" s="20"/>
      <c r="H9" s="17"/>
      <c r="I9" s="173" t="s">
        <v>56</v>
      </c>
      <c r="J9" s="15"/>
    </row>
    <row r="10" spans="1:10" s="2" customFormat="1" ht="20.25" customHeight="1" x14ac:dyDescent="0.35">
      <c r="A10" s="15"/>
      <c r="B10" s="293"/>
      <c r="C10" s="34"/>
      <c r="D10" s="34"/>
      <c r="E10" s="34"/>
      <c r="F10" s="34"/>
      <c r="G10" s="34"/>
      <c r="H10" s="15"/>
      <c r="I10" s="59"/>
      <c r="J10" s="15"/>
    </row>
    <row r="11" spans="1:10" s="2" customFormat="1" ht="20.25" customHeight="1" x14ac:dyDescent="0.35">
      <c r="A11" s="15"/>
      <c r="B11" s="293"/>
      <c r="C11" s="178" t="s">
        <v>59</v>
      </c>
      <c r="D11" s="53"/>
      <c r="E11" s="53"/>
      <c r="F11" s="53"/>
      <c r="G11" s="34"/>
      <c r="H11" s="15"/>
      <c r="I11" s="59"/>
      <c r="J11" s="15"/>
    </row>
    <row r="12" spans="1:10" s="2" customFormat="1" ht="20.25" customHeight="1" x14ac:dyDescent="0.35">
      <c r="A12" s="15"/>
      <c r="B12" s="194"/>
      <c r="C12" s="348" t="s">
        <v>414</v>
      </c>
      <c r="D12" s="348"/>
      <c r="E12" s="348"/>
      <c r="F12" s="348"/>
      <c r="G12" s="34"/>
      <c r="H12" s="15"/>
      <c r="I12" s="320" t="s">
        <v>48</v>
      </c>
      <c r="J12" s="15"/>
    </row>
    <row r="13" spans="1:10" s="2" customFormat="1" ht="20.25" customHeight="1" x14ac:dyDescent="0.35">
      <c r="A13" s="15"/>
      <c r="B13" s="194"/>
      <c r="C13" s="25"/>
      <c r="D13" s="25"/>
      <c r="E13" s="25"/>
      <c r="F13" s="25"/>
      <c r="G13" s="21"/>
      <c r="H13" s="15"/>
      <c r="I13" s="320"/>
      <c r="J13" s="15"/>
    </row>
    <row r="14" spans="1:10" s="2" customFormat="1" ht="20.25" customHeight="1" x14ac:dyDescent="0.35">
      <c r="A14" s="15"/>
      <c r="B14" s="194"/>
      <c r="C14" s="65"/>
      <c r="D14" s="81" t="s">
        <v>9</v>
      </c>
      <c r="E14" s="81" t="s">
        <v>10</v>
      </c>
      <c r="F14" s="65"/>
      <c r="G14" s="21"/>
      <c r="H14" s="15"/>
      <c r="I14" s="320" t="s">
        <v>50</v>
      </c>
      <c r="J14" s="15"/>
    </row>
    <row r="15" spans="1:10" s="2" customFormat="1" ht="20.25" customHeight="1" x14ac:dyDescent="0.35">
      <c r="A15" s="15"/>
      <c r="B15" s="194"/>
      <c r="C15" s="82" t="s">
        <v>6</v>
      </c>
      <c r="D15" s="56"/>
      <c r="E15" s="215">
        <f>D15*ConversionFactors!H11</f>
        <v>0</v>
      </c>
      <c r="F15" s="63" t="s">
        <v>282</v>
      </c>
      <c r="G15" s="21"/>
      <c r="H15" s="15"/>
      <c r="I15" s="320"/>
      <c r="J15" s="15"/>
    </row>
    <row r="16" spans="1:10" s="2" customFormat="1" ht="20.25" customHeight="1" x14ac:dyDescent="0.35">
      <c r="A16" s="15"/>
      <c r="B16" s="194"/>
      <c r="C16" s="82" t="s">
        <v>7</v>
      </c>
      <c r="D16" s="56"/>
      <c r="E16" s="215">
        <f>D16*ConversionFactors!H12</f>
        <v>0</v>
      </c>
      <c r="F16" s="63" t="s">
        <v>282</v>
      </c>
      <c r="G16" s="21"/>
      <c r="H16" s="19"/>
      <c r="I16" s="320"/>
      <c r="J16" s="15"/>
    </row>
    <row r="17" spans="1:10" s="2" customFormat="1" ht="20.25" customHeight="1" x14ac:dyDescent="0.35">
      <c r="A17" s="15"/>
      <c r="B17" s="194"/>
      <c r="C17" s="82" t="s">
        <v>8</v>
      </c>
      <c r="D17" s="56"/>
      <c r="E17" s="215">
        <f>D17*ConversionFactors!H13</f>
        <v>0</v>
      </c>
      <c r="F17" s="63" t="s">
        <v>282</v>
      </c>
      <c r="G17" s="21"/>
      <c r="H17" s="15"/>
      <c r="I17" s="217" t="s">
        <v>51</v>
      </c>
      <c r="J17" s="15"/>
    </row>
    <row r="18" spans="1:10" s="2" customFormat="1" ht="20.25" customHeight="1" x14ac:dyDescent="0.35">
      <c r="A18" s="15"/>
      <c r="B18" s="194"/>
      <c r="C18" s="65"/>
      <c r="D18" s="83" t="s">
        <v>22</v>
      </c>
      <c r="E18" s="215">
        <f>SUM(E15:E17)</f>
        <v>0</v>
      </c>
      <c r="F18" s="63" t="s">
        <v>282</v>
      </c>
      <c r="G18" s="21"/>
      <c r="H18" s="15"/>
      <c r="I18" s="320" t="s">
        <v>52</v>
      </c>
      <c r="J18" s="15"/>
    </row>
    <row r="19" spans="1:10" s="2" customFormat="1" ht="25.5" customHeight="1" x14ac:dyDescent="0.35">
      <c r="A19" s="15"/>
      <c r="B19" s="194"/>
      <c r="C19" s="33"/>
      <c r="D19" s="54"/>
      <c r="E19" s="54"/>
      <c r="F19" s="54"/>
      <c r="G19" s="21"/>
      <c r="H19" s="15"/>
      <c r="I19" s="320"/>
      <c r="J19" s="15"/>
    </row>
    <row r="20" spans="1:10" s="2" customFormat="1" ht="17.25" customHeight="1" x14ac:dyDescent="0.35">
      <c r="A20" s="15"/>
      <c r="B20" s="194"/>
      <c r="C20" s="264" t="s">
        <v>412</v>
      </c>
      <c r="D20" s="21"/>
      <c r="E20" s="21"/>
      <c r="F20" s="21"/>
      <c r="G20" s="21"/>
      <c r="H20" s="15"/>
      <c r="I20" s="36"/>
      <c r="J20" s="15"/>
    </row>
    <row r="21" spans="1:10" s="2" customFormat="1" ht="20.25" customHeight="1" x14ac:dyDescent="0.35">
      <c r="A21" s="15"/>
      <c r="B21" s="194"/>
      <c r="C21" s="21"/>
      <c r="D21" s="37"/>
      <c r="E21" s="21"/>
      <c r="F21" s="21"/>
      <c r="G21" s="21"/>
      <c r="H21" s="15"/>
      <c r="I21" s="180" t="s">
        <v>497</v>
      </c>
      <c r="J21" s="15"/>
    </row>
    <row r="22" spans="1:10" s="2" customFormat="1" x14ac:dyDescent="0.35">
      <c r="A22" s="15"/>
      <c r="B22" s="220" t="s">
        <v>220</v>
      </c>
      <c r="C22" s="329" t="s">
        <v>499</v>
      </c>
      <c r="D22" s="329"/>
      <c r="E22" s="329"/>
      <c r="F22" s="329"/>
      <c r="G22" s="18"/>
      <c r="H22" s="15"/>
      <c r="I22" s="173" t="s">
        <v>56</v>
      </c>
      <c r="J22" s="15"/>
    </row>
    <row r="23" spans="1:10" s="2" customFormat="1" ht="18.75" customHeight="1" x14ac:dyDescent="0.35">
      <c r="A23" s="15"/>
      <c r="B23" s="194"/>
      <c r="C23" s="30"/>
      <c r="D23" s="30"/>
      <c r="E23" s="30"/>
      <c r="F23" s="30"/>
      <c r="G23" s="30"/>
      <c r="H23" s="15"/>
      <c r="I23" s="59" t="s">
        <v>318</v>
      </c>
      <c r="J23" s="15"/>
    </row>
    <row r="24" spans="1:10" s="2" customFormat="1" ht="20.25" customHeight="1" x14ac:dyDescent="0.35">
      <c r="A24" s="15"/>
      <c r="B24" s="293"/>
      <c r="C24" s="178" t="s">
        <v>59</v>
      </c>
      <c r="D24" s="53"/>
      <c r="E24" s="53"/>
      <c r="F24" s="53"/>
      <c r="G24" s="34"/>
      <c r="H24" s="15"/>
      <c r="I24" s="59"/>
      <c r="J24" s="15"/>
    </row>
    <row r="25" spans="1:10" s="2" customFormat="1" ht="18.75" customHeight="1" x14ac:dyDescent="0.35">
      <c r="A25" s="15"/>
      <c r="B25" s="194"/>
      <c r="C25" s="348" t="s">
        <v>415</v>
      </c>
      <c r="D25" s="348"/>
      <c r="E25" s="348"/>
      <c r="F25" s="348"/>
      <c r="G25" s="34"/>
      <c r="H25" s="15"/>
      <c r="I25" s="320" t="s">
        <v>47</v>
      </c>
      <c r="J25" s="15"/>
    </row>
    <row r="26" spans="1:10" s="2" customFormat="1" ht="18.75" customHeight="1" x14ac:dyDescent="0.35">
      <c r="A26" s="15"/>
      <c r="B26" s="194"/>
      <c r="C26" s="65"/>
      <c r="D26" s="65"/>
      <c r="E26" s="65"/>
      <c r="F26" s="65"/>
      <c r="G26" s="21"/>
      <c r="H26" s="15"/>
      <c r="I26" s="320"/>
      <c r="J26" s="15"/>
    </row>
    <row r="27" spans="1:10" s="2" customFormat="1" ht="18.75" customHeight="1" x14ac:dyDescent="0.35">
      <c r="A27" s="15"/>
      <c r="B27" s="194"/>
      <c r="C27" s="65"/>
      <c r="D27" s="79" t="s">
        <v>9</v>
      </c>
      <c r="E27" s="79" t="s">
        <v>10</v>
      </c>
      <c r="F27" s="65"/>
      <c r="G27" s="21"/>
      <c r="H27" s="15"/>
      <c r="I27" s="320" t="s">
        <v>49</v>
      </c>
      <c r="J27" s="15"/>
    </row>
    <row r="28" spans="1:10" s="2" customFormat="1" ht="18.75" customHeight="1" x14ac:dyDescent="0.35">
      <c r="A28" s="15"/>
      <c r="B28" s="194"/>
      <c r="C28" s="80" t="s">
        <v>193</v>
      </c>
      <c r="D28" s="56"/>
      <c r="E28" s="215">
        <f>D28*ConversionFactors!H14</f>
        <v>0</v>
      </c>
      <c r="F28" s="63" t="s">
        <v>282</v>
      </c>
      <c r="G28" s="21"/>
      <c r="H28" s="15"/>
      <c r="I28" s="320"/>
      <c r="J28" s="15"/>
    </row>
    <row r="29" spans="1:10" s="2" customFormat="1" ht="18.75" customHeight="1" x14ac:dyDescent="0.35">
      <c r="A29" s="15"/>
      <c r="B29" s="194"/>
      <c r="C29" s="80" t="s">
        <v>194</v>
      </c>
      <c r="D29" s="56"/>
      <c r="E29" s="215">
        <f>D29*ConversionFactors!H15</f>
        <v>0</v>
      </c>
      <c r="F29" s="63" t="s">
        <v>282</v>
      </c>
      <c r="G29" s="21"/>
      <c r="H29" s="15"/>
      <c r="I29" s="320"/>
      <c r="J29" s="15"/>
    </row>
    <row r="30" spans="1:10" s="2" customFormat="1" ht="18.75" customHeight="1" x14ac:dyDescent="0.35">
      <c r="A30" s="15"/>
      <c r="B30" s="194"/>
      <c r="C30" s="80" t="s">
        <v>8</v>
      </c>
      <c r="D30" s="56"/>
      <c r="E30" s="215">
        <f>D30*ConversionFactors!H16</f>
        <v>0</v>
      </c>
      <c r="F30" s="63" t="s">
        <v>282</v>
      </c>
      <c r="G30" s="21"/>
      <c r="H30" s="15"/>
      <c r="I30" s="320" t="s">
        <v>53</v>
      </c>
      <c r="J30" s="15"/>
    </row>
    <row r="31" spans="1:10" s="2" customFormat="1" ht="18.75" customHeight="1" x14ac:dyDescent="0.35">
      <c r="A31" s="15"/>
      <c r="B31" s="194"/>
      <c r="C31" s="80" t="s">
        <v>326</v>
      </c>
      <c r="D31" s="56"/>
      <c r="E31" s="215">
        <f>D31*ConversionFactors!H17</f>
        <v>0</v>
      </c>
      <c r="F31" s="63" t="s">
        <v>282</v>
      </c>
      <c r="G31" s="21"/>
      <c r="H31" s="15"/>
      <c r="I31" s="320"/>
      <c r="J31" s="15"/>
    </row>
    <row r="32" spans="1:10" s="2" customFormat="1" ht="18.75" customHeight="1" x14ac:dyDescent="0.35">
      <c r="A32" s="15"/>
      <c r="B32" s="194"/>
      <c r="C32" s="80" t="s">
        <v>329</v>
      </c>
      <c r="D32" s="56"/>
      <c r="E32" s="215">
        <f>D32*ConversionFactors!H18</f>
        <v>0</v>
      </c>
      <c r="F32" s="63" t="s">
        <v>282</v>
      </c>
      <c r="G32" s="21"/>
      <c r="H32" s="15"/>
      <c r="I32" s="320"/>
      <c r="J32" s="15"/>
    </row>
    <row r="33" spans="1:10" s="2" customFormat="1" ht="18.75" customHeight="1" x14ac:dyDescent="0.35">
      <c r="A33" s="15"/>
      <c r="B33" s="194"/>
      <c r="C33" s="80" t="s">
        <v>330</v>
      </c>
      <c r="D33" s="56"/>
      <c r="E33" s="215">
        <f>D33*ConversionFactors!H19</f>
        <v>0</v>
      </c>
      <c r="F33" s="63" t="s">
        <v>282</v>
      </c>
      <c r="G33" s="21"/>
      <c r="H33" s="15"/>
      <c r="I33" s="320"/>
      <c r="J33" s="15"/>
    </row>
    <row r="34" spans="1:10" s="2" customFormat="1" ht="18.75" customHeight="1" x14ac:dyDescent="0.35">
      <c r="A34" s="15"/>
      <c r="B34" s="194"/>
      <c r="C34" s="80" t="s">
        <v>331</v>
      </c>
      <c r="D34" s="56"/>
      <c r="E34" s="215">
        <f>D34*ConversionFactors!H20</f>
        <v>0</v>
      </c>
      <c r="F34" s="63" t="s">
        <v>282</v>
      </c>
      <c r="G34" s="21"/>
      <c r="H34" s="15"/>
      <c r="I34" s="320"/>
      <c r="J34" s="15"/>
    </row>
    <row r="35" spans="1:10" s="2" customFormat="1" ht="18.75" customHeight="1" x14ac:dyDescent="0.35">
      <c r="A35" s="15"/>
      <c r="B35" s="194"/>
      <c r="C35" s="65"/>
      <c r="D35" s="78" t="s">
        <v>23</v>
      </c>
      <c r="E35" s="215">
        <f>SUM(E28:E34)</f>
        <v>0</v>
      </c>
      <c r="F35" s="63" t="s">
        <v>282</v>
      </c>
      <c r="G35" s="21"/>
      <c r="H35" s="15"/>
      <c r="I35" s="320"/>
      <c r="J35" s="15"/>
    </row>
    <row r="36" spans="1:10" s="2" customFormat="1" ht="18.75" customHeight="1" x14ac:dyDescent="0.35">
      <c r="A36" s="15"/>
      <c r="B36" s="194"/>
      <c r="C36" s="65"/>
      <c r="D36" s="65"/>
      <c r="E36" s="65"/>
      <c r="F36" s="63"/>
      <c r="G36" s="21"/>
      <c r="H36" s="15"/>
      <c r="I36" s="217"/>
      <c r="J36" s="15"/>
    </row>
    <row r="37" spans="1:10" s="2" customFormat="1" ht="18.75" customHeight="1" x14ac:dyDescent="0.35">
      <c r="A37" s="15"/>
      <c r="B37" s="194"/>
      <c r="C37" s="264" t="s">
        <v>416</v>
      </c>
      <c r="D37" s="63"/>
      <c r="E37" s="63"/>
      <c r="F37" s="63"/>
      <c r="G37" s="21"/>
      <c r="H37" s="15"/>
      <c r="I37" s="217"/>
      <c r="J37" s="15"/>
    </row>
    <row r="38" spans="1:10" s="2" customFormat="1" ht="18.75" customHeight="1" x14ac:dyDescent="0.35">
      <c r="A38" s="15"/>
      <c r="B38" s="194"/>
      <c r="C38" s="21"/>
      <c r="D38" s="21"/>
      <c r="E38" s="21"/>
      <c r="F38" s="21"/>
      <c r="G38" s="21"/>
      <c r="H38" s="15"/>
      <c r="I38" s="180"/>
      <c r="J38" s="15"/>
    </row>
    <row r="39" spans="1:10" s="2" customFormat="1" x14ac:dyDescent="0.35">
      <c r="A39" s="15"/>
      <c r="B39" s="219" t="s">
        <v>221</v>
      </c>
      <c r="C39" s="329" t="s">
        <v>500</v>
      </c>
      <c r="D39" s="329"/>
      <c r="E39" s="329"/>
      <c r="F39" s="329"/>
      <c r="G39" s="18"/>
      <c r="H39" s="15"/>
      <c r="I39" s="173" t="s">
        <v>56</v>
      </c>
      <c r="J39" s="15"/>
    </row>
    <row r="40" spans="1:10" s="2" customFormat="1" ht="19.5" customHeight="1" x14ac:dyDescent="0.35">
      <c r="A40" s="15"/>
      <c r="B40" s="194"/>
      <c r="C40" s="30"/>
      <c r="D40" s="30"/>
      <c r="E40" s="30"/>
      <c r="F40" s="30"/>
      <c r="G40" s="30"/>
      <c r="H40" s="15"/>
      <c r="I40" s="72"/>
      <c r="J40" s="15"/>
    </row>
    <row r="41" spans="1:10" s="2" customFormat="1" ht="20.25" customHeight="1" x14ac:dyDescent="0.35">
      <c r="A41" s="15"/>
      <c r="B41" s="293"/>
      <c r="C41" s="178" t="s">
        <v>59</v>
      </c>
      <c r="D41" s="53"/>
      <c r="E41" s="53"/>
      <c r="F41" s="53"/>
      <c r="G41" s="34"/>
      <c r="H41" s="15"/>
      <c r="I41" s="320" t="s">
        <v>54</v>
      </c>
      <c r="J41" s="15"/>
    </row>
    <row r="42" spans="1:10" s="2" customFormat="1" ht="19.5" customHeight="1" x14ac:dyDescent="0.35">
      <c r="A42" s="15"/>
      <c r="B42" s="194"/>
      <c r="C42" s="348" t="s">
        <v>27</v>
      </c>
      <c r="D42" s="348"/>
      <c r="E42" s="348"/>
      <c r="F42" s="348"/>
      <c r="G42" s="38"/>
      <c r="H42" s="15"/>
      <c r="I42" s="320"/>
      <c r="J42" s="15"/>
    </row>
    <row r="43" spans="1:10" s="2" customFormat="1" ht="19.5" customHeight="1" x14ac:dyDescent="0.35">
      <c r="A43" s="15"/>
      <c r="B43" s="221"/>
      <c r="C43" s="65"/>
      <c r="D43" s="65"/>
      <c r="E43" s="65"/>
      <c r="F43" s="65"/>
      <c r="G43" s="21"/>
      <c r="H43" s="15"/>
      <c r="I43" s="320"/>
      <c r="J43" s="15"/>
    </row>
    <row r="44" spans="1:10" s="2" customFormat="1" ht="19.5" customHeight="1" x14ac:dyDescent="0.35">
      <c r="A44" s="15"/>
      <c r="B44" s="221"/>
      <c r="C44" s="65"/>
      <c r="D44" s="68" t="s">
        <v>9</v>
      </c>
      <c r="E44" s="68" t="s">
        <v>10</v>
      </c>
      <c r="F44" s="65"/>
      <c r="G44" s="21"/>
      <c r="H44" s="15"/>
      <c r="I44" s="320" t="s">
        <v>55</v>
      </c>
      <c r="J44" s="15"/>
    </row>
    <row r="45" spans="1:10" s="2" customFormat="1" ht="38.25" customHeight="1" x14ac:dyDescent="0.35">
      <c r="A45" s="15"/>
      <c r="B45" s="221"/>
      <c r="C45" s="76" t="s">
        <v>6</v>
      </c>
      <c r="D45" s="77"/>
      <c r="E45" s="215">
        <f>SUM(D45*2.16)</f>
        <v>0</v>
      </c>
      <c r="F45" s="63" t="s">
        <v>282</v>
      </c>
      <c r="G45" s="21"/>
      <c r="H45" s="15"/>
      <c r="I45" s="320"/>
      <c r="J45" s="15"/>
    </row>
    <row r="46" spans="1:10" s="2" customFormat="1" ht="38.25" customHeight="1" x14ac:dyDescent="0.35">
      <c r="A46" s="15"/>
      <c r="B46" s="221"/>
      <c r="C46" s="76" t="s">
        <v>7</v>
      </c>
      <c r="D46" s="56"/>
      <c r="E46" s="215">
        <f>SUM(D46*2.56)</f>
        <v>0</v>
      </c>
      <c r="F46" s="63" t="s">
        <v>282</v>
      </c>
      <c r="G46" s="21"/>
      <c r="H46" s="15"/>
      <c r="I46" s="320"/>
      <c r="J46" s="15"/>
    </row>
    <row r="47" spans="1:10" s="2" customFormat="1" ht="19.5" customHeight="1" x14ac:dyDescent="0.35">
      <c r="A47" s="15"/>
      <c r="B47" s="221"/>
      <c r="C47" s="70"/>
      <c r="D47" s="78" t="s">
        <v>24</v>
      </c>
      <c r="E47" s="215">
        <f>SUM(E45:E46)</f>
        <v>0</v>
      </c>
      <c r="F47" s="63" t="s">
        <v>282</v>
      </c>
      <c r="G47" s="21"/>
      <c r="H47" s="15"/>
      <c r="I47" s="61" t="s">
        <v>152</v>
      </c>
      <c r="J47" s="15"/>
    </row>
    <row r="48" spans="1:10" s="2" customFormat="1" ht="19.5" customHeight="1" x14ac:dyDescent="0.35">
      <c r="A48" s="15"/>
      <c r="B48" s="221"/>
      <c r="C48" s="70"/>
      <c r="D48" s="70"/>
      <c r="E48" s="70"/>
      <c r="F48" s="63"/>
      <c r="G48" s="21"/>
      <c r="H48" s="15"/>
      <c r="I48" s="61" t="s">
        <v>286</v>
      </c>
      <c r="J48" s="15"/>
    </row>
    <row r="49" spans="1:10" s="2" customFormat="1" ht="19.5" customHeight="1" x14ac:dyDescent="0.35">
      <c r="A49" s="15"/>
      <c r="B49" s="221"/>
      <c r="C49" s="264" t="s">
        <v>418</v>
      </c>
      <c r="D49" s="70"/>
      <c r="E49" s="70"/>
      <c r="F49" s="63"/>
      <c r="G49" s="21"/>
      <c r="H49" s="15"/>
      <c r="I49" s="217"/>
      <c r="J49" s="15"/>
    </row>
    <row r="50" spans="1:10" s="2" customFormat="1" ht="19.5" customHeight="1" x14ac:dyDescent="0.35">
      <c r="A50" s="15"/>
      <c r="B50" s="194"/>
      <c r="C50" s="55"/>
      <c r="D50" s="55"/>
      <c r="E50" s="55"/>
      <c r="F50" s="54"/>
      <c r="G50" s="21"/>
      <c r="H50" s="15"/>
      <c r="I50" s="180"/>
      <c r="J50" s="15"/>
    </row>
    <row r="51" spans="1:10" s="2" customFormat="1" x14ac:dyDescent="0.35">
      <c r="A51" s="15"/>
      <c r="B51" s="219" t="s">
        <v>222</v>
      </c>
      <c r="C51" s="329" t="s">
        <v>501</v>
      </c>
      <c r="D51" s="329"/>
      <c r="E51" s="329"/>
      <c r="F51" s="329"/>
      <c r="G51" s="18"/>
      <c r="H51" s="15"/>
      <c r="I51" s="173" t="s">
        <v>56</v>
      </c>
      <c r="J51" s="15"/>
    </row>
    <row r="52" spans="1:10" s="2" customFormat="1" ht="18" customHeight="1" x14ac:dyDescent="0.35">
      <c r="A52" s="15"/>
      <c r="B52" s="194"/>
      <c r="C52" s="33"/>
      <c r="D52" s="33"/>
      <c r="E52" s="33"/>
      <c r="F52" s="33"/>
      <c r="G52" s="33"/>
      <c r="H52" s="15"/>
      <c r="I52" s="72"/>
      <c r="J52" s="15"/>
    </row>
    <row r="53" spans="1:10" s="2" customFormat="1" ht="18" customHeight="1" x14ac:dyDescent="0.35">
      <c r="A53" s="15"/>
      <c r="B53" s="293"/>
      <c r="C53" s="178" t="s">
        <v>59</v>
      </c>
      <c r="D53" s="53"/>
      <c r="E53" s="53"/>
      <c r="F53" s="53"/>
      <c r="G53" s="34"/>
      <c r="H53" s="15"/>
      <c r="I53" s="320" t="s">
        <v>39</v>
      </c>
      <c r="J53" s="15"/>
    </row>
    <row r="54" spans="1:10" s="2" customFormat="1" ht="18" customHeight="1" x14ac:dyDescent="0.35">
      <c r="A54" s="15"/>
      <c r="B54" s="194"/>
      <c r="C54" s="348" t="s">
        <v>28</v>
      </c>
      <c r="D54" s="348"/>
      <c r="E54" s="348"/>
      <c r="F54" s="348"/>
      <c r="G54" s="38"/>
      <c r="H54" s="15"/>
      <c r="I54" s="320"/>
      <c r="J54" s="15"/>
    </row>
    <row r="55" spans="1:10" s="2" customFormat="1" ht="18" customHeight="1" x14ac:dyDescent="0.35">
      <c r="A55" s="15"/>
      <c r="B55" s="194"/>
      <c r="C55" s="67"/>
      <c r="D55" s="67"/>
      <c r="E55" s="67"/>
      <c r="F55" s="65"/>
      <c r="G55" s="21"/>
      <c r="H55" s="15"/>
      <c r="I55" s="320" t="s">
        <v>40</v>
      </c>
      <c r="J55" s="15"/>
    </row>
    <row r="56" spans="1:10" s="2" customFormat="1" ht="18" customHeight="1" x14ac:dyDescent="0.35">
      <c r="A56" s="15"/>
      <c r="B56" s="194"/>
      <c r="C56" s="65"/>
      <c r="D56" s="68" t="s">
        <v>17</v>
      </c>
      <c r="E56" s="68" t="s">
        <v>10</v>
      </c>
      <c r="F56" s="65"/>
      <c r="G56" s="21"/>
      <c r="H56" s="15"/>
      <c r="I56" s="320"/>
      <c r="J56" s="15"/>
    </row>
    <row r="57" spans="1:10" s="2" customFormat="1" ht="18" customHeight="1" x14ac:dyDescent="0.35">
      <c r="A57" s="15"/>
      <c r="B57" s="194"/>
      <c r="C57" s="69" t="s">
        <v>16</v>
      </c>
      <c r="D57" s="56"/>
      <c r="E57" s="215">
        <f>D57*0.422</f>
        <v>0</v>
      </c>
      <c r="F57" s="63" t="s">
        <v>282</v>
      </c>
      <c r="G57" s="21"/>
      <c r="H57" s="15"/>
      <c r="I57" s="320" t="s">
        <v>41</v>
      </c>
      <c r="J57" s="15"/>
    </row>
    <row r="58" spans="1:10" s="2" customFormat="1" ht="18" customHeight="1" x14ac:dyDescent="0.35">
      <c r="A58" s="15"/>
      <c r="B58" s="194"/>
      <c r="C58" s="70"/>
      <c r="D58" s="65"/>
      <c r="E58" s="65"/>
      <c r="F58" s="65"/>
      <c r="G58" s="21"/>
      <c r="H58" s="15"/>
      <c r="I58" s="320"/>
      <c r="J58" s="15"/>
    </row>
    <row r="59" spans="1:10" s="2" customFormat="1" x14ac:dyDescent="0.35">
      <c r="A59" s="183"/>
      <c r="B59" s="219"/>
      <c r="C59" s="333" t="s">
        <v>502</v>
      </c>
      <c r="D59" s="333"/>
      <c r="E59" s="333"/>
      <c r="F59" s="333"/>
      <c r="G59" s="177"/>
      <c r="H59" s="183"/>
      <c r="I59" s="173" t="s">
        <v>56</v>
      </c>
      <c r="J59" s="15"/>
    </row>
    <row r="60" spans="1:10" ht="18" customHeight="1" x14ac:dyDescent="0.35">
      <c r="A60" s="13"/>
      <c r="B60" s="196"/>
      <c r="C60" s="71"/>
      <c r="D60" s="71"/>
      <c r="E60" s="71"/>
      <c r="F60" s="71"/>
      <c r="G60" s="22"/>
      <c r="H60" s="13"/>
      <c r="I60" s="320" t="s">
        <v>482</v>
      </c>
      <c r="J60" s="13"/>
    </row>
    <row r="61" spans="1:10" ht="23.25" customHeight="1" x14ac:dyDescent="0.35">
      <c r="A61" s="13"/>
      <c r="B61" s="196"/>
      <c r="C61" s="224" t="s">
        <v>481</v>
      </c>
      <c r="D61" s="71"/>
      <c r="E61" s="71"/>
      <c r="F61" s="71"/>
      <c r="G61" s="22"/>
      <c r="H61" s="13"/>
      <c r="I61" s="320"/>
      <c r="J61" s="13"/>
    </row>
    <row r="62" spans="1:10" x14ac:dyDescent="0.35">
      <c r="A62" s="13"/>
      <c r="B62" s="196"/>
      <c r="C62" s="224" t="s">
        <v>327</v>
      </c>
      <c r="D62" s="71"/>
      <c r="E62" s="71"/>
      <c r="F62" s="71"/>
      <c r="G62" s="22"/>
      <c r="H62" s="13"/>
      <c r="I62" s="320"/>
      <c r="J62" s="13"/>
    </row>
    <row r="63" spans="1:10" ht="19.5" customHeight="1" x14ac:dyDescent="0.35">
      <c r="A63" s="13"/>
      <c r="B63" s="196"/>
      <c r="C63" s="71"/>
      <c r="D63" s="71"/>
      <c r="E63" s="71"/>
      <c r="F63" s="71"/>
      <c r="G63" s="22"/>
      <c r="H63" s="13"/>
      <c r="I63" s="320"/>
      <c r="J63" s="13"/>
    </row>
    <row r="64" spans="1:10" s="2" customFormat="1" x14ac:dyDescent="0.35">
      <c r="A64" s="15"/>
      <c r="B64" s="194"/>
      <c r="C64" s="349" t="s">
        <v>477</v>
      </c>
      <c r="D64" s="349"/>
      <c r="E64" s="215">
        <f>SUM(E47+E57+E35+E18)</f>
        <v>0</v>
      </c>
      <c r="F64" s="63" t="s">
        <v>282</v>
      </c>
      <c r="G64" s="21"/>
      <c r="H64" s="15"/>
      <c r="I64" s="320"/>
      <c r="J64" s="15"/>
    </row>
    <row r="65" spans="1:12" s="2" customFormat="1" ht="16.5" customHeight="1" x14ac:dyDescent="0.35">
      <c r="A65" s="15"/>
      <c r="B65" s="194"/>
      <c r="C65" s="21"/>
      <c r="D65" s="21"/>
      <c r="E65" s="21"/>
      <c r="F65" s="21"/>
      <c r="G65" s="21"/>
      <c r="H65" s="15"/>
      <c r="I65" s="320"/>
      <c r="J65" s="15"/>
    </row>
    <row r="66" spans="1:12" s="2" customFormat="1" x14ac:dyDescent="0.35">
      <c r="A66" s="15"/>
      <c r="B66" s="219" t="s">
        <v>223</v>
      </c>
      <c r="C66" s="329" t="s">
        <v>503</v>
      </c>
      <c r="D66" s="329"/>
      <c r="E66" s="329"/>
      <c r="F66" s="329"/>
      <c r="G66" s="18"/>
      <c r="H66" s="15"/>
      <c r="I66" s="173" t="s">
        <v>56</v>
      </c>
      <c r="J66" s="15"/>
    </row>
    <row r="67" spans="1:12" s="2" customFormat="1" ht="21" customHeight="1" x14ac:dyDescent="0.35">
      <c r="A67" s="15"/>
      <c r="B67" s="194"/>
      <c r="C67" s="21"/>
      <c r="D67" s="21"/>
      <c r="E67" s="21"/>
      <c r="F67" s="21"/>
      <c r="G67" s="40"/>
      <c r="H67" s="15"/>
      <c r="I67" s="60" t="s">
        <v>42</v>
      </c>
      <c r="J67" s="15"/>
    </row>
    <row r="68" spans="1:12" s="2" customFormat="1" ht="20.25" customHeight="1" x14ac:dyDescent="0.35">
      <c r="A68" s="15"/>
      <c r="B68" s="293"/>
      <c r="C68" s="178" t="s">
        <v>59</v>
      </c>
      <c r="D68" s="53"/>
      <c r="E68" s="53"/>
      <c r="F68" s="53"/>
      <c r="G68" s="34"/>
      <c r="H68" s="15"/>
      <c r="I68" s="61" t="s">
        <v>43</v>
      </c>
      <c r="J68" s="15"/>
    </row>
    <row r="69" spans="1:12" s="2" customFormat="1" ht="21" customHeight="1" x14ac:dyDescent="0.35">
      <c r="A69" s="15"/>
      <c r="B69" s="194"/>
      <c r="C69" s="350" t="s">
        <v>297</v>
      </c>
      <c r="D69" s="350"/>
      <c r="E69" s="350"/>
      <c r="F69" s="350"/>
      <c r="G69" s="40"/>
      <c r="H69" s="15"/>
      <c r="I69" s="320" t="s">
        <v>44</v>
      </c>
      <c r="J69" s="15"/>
    </row>
    <row r="70" spans="1:12" s="2" customFormat="1" ht="21" customHeight="1" x14ac:dyDescent="0.35">
      <c r="A70" s="15"/>
      <c r="B70" s="194"/>
      <c r="C70" s="54"/>
      <c r="D70" s="54"/>
      <c r="E70" s="54"/>
      <c r="F70" s="54"/>
      <c r="G70" s="54"/>
      <c r="H70" s="15"/>
      <c r="I70" s="320"/>
      <c r="J70" s="15"/>
    </row>
    <row r="71" spans="1:12" s="2" customFormat="1" ht="21" customHeight="1" x14ac:dyDescent="0.35">
      <c r="A71" s="15"/>
      <c r="B71" s="194"/>
      <c r="C71" s="64" t="s">
        <v>13</v>
      </c>
      <c r="D71" s="64" t="s">
        <v>14</v>
      </c>
      <c r="E71" s="64" t="s">
        <v>15</v>
      </c>
      <c r="F71" s="64" t="s">
        <v>270</v>
      </c>
      <c r="G71" s="65"/>
      <c r="H71" s="15"/>
      <c r="I71" s="320"/>
      <c r="J71" s="15"/>
    </row>
    <row r="72" spans="1:12" s="2" customFormat="1" ht="21" customHeight="1" x14ac:dyDescent="0.35">
      <c r="A72" s="15"/>
      <c r="B72" s="194"/>
      <c r="C72" s="56"/>
      <c r="D72" s="56"/>
      <c r="E72" s="56"/>
      <c r="F72" s="215">
        <f>D72*IF(E72="Grassland (pasture, rough grassland, heath etc.)",-1320,IF(E72="Cropland (arable farm land)",2490,IF(E72="Forest land (woods, plantations etc.)",-11340,IF(E72="Wetland (marshland, curraghs, salt marsh, bogs, etc.)",0,IF(E72="Settlement (urban, buildings, car parks etc.)",2490,IF(E72="Other land (bare ground, beach etc.)",0))))))</f>
        <v>0</v>
      </c>
      <c r="G72" s="63" t="s">
        <v>282</v>
      </c>
      <c r="H72" s="15"/>
      <c r="I72" s="21"/>
      <c r="J72" s="15"/>
    </row>
    <row r="73" spans="1:12" s="2" customFormat="1" ht="21" customHeight="1" x14ac:dyDescent="0.35">
      <c r="A73" s="15"/>
      <c r="B73" s="194"/>
      <c r="C73" s="56"/>
      <c r="D73" s="56"/>
      <c r="E73" s="56"/>
      <c r="F73" s="215">
        <f t="shared" ref="F73:F83" si="0">D73*IF(E73="Grassland (pasture, rough grassland, heath etc.)",-1320,IF(E73="Cropland (arable farm land)",2490,IF(E73="Forest land (woods, plantations etc.)",-11340,IF(E73="Wetland (marshland, curraghs, salt marsh, bogs, etc.)",0,IF(E73="Settlement (urban, buildings, car parks etc.)",2490,IF(E73="Other land (bare ground, beach etc.)",0))))))</f>
        <v>0</v>
      </c>
      <c r="G73" s="63" t="s">
        <v>282</v>
      </c>
      <c r="H73" s="15"/>
      <c r="I73" s="60" t="s">
        <v>45</v>
      </c>
      <c r="J73" s="15"/>
    </row>
    <row r="74" spans="1:12" s="2" customFormat="1" ht="21" customHeight="1" x14ac:dyDescent="0.35">
      <c r="A74" s="15"/>
      <c r="B74" s="194"/>
      <c r="C74" s="56"/>
      <c r="D74" s="56"/>
      <c r="E74" s="56"/>
      <c r="F74" s="215">
        <f t="shared" si="0"/>
        <v>0</v>
      </c>
      <c r="G74" s="63" t="s">
        <v>282</v>
      </c>
      <c r="H74" s="15"/>
      <c r="I74" s="61" t="s">
        <v>46</v>
      </c>
      <c r="J74" s="15"/>
    </row>
    <row r="75" spans="1:12" s="2" customFormat="1" ht="21" customHeight="1" x14ac:dyDescent="0.35">
      <c r="A75" s="15"/>
      <c r="B75" s="194"/>
      <c r="C75" s="56"/>
      <c r="D75" s="56"/>
      <c r="E75" s="56"/>
      <c r="F75" s="215">
        <f t="shared" si="0"/>
        <v>0</v>
      </c>
      <c r="G75" s="63" t="s">
        <v>282</v>
      </c>
      <c r="H75" s="15"/>
      <c r="I75" s="320" t="s">
        <v>37</v>
      </c>
      <c r="J75" s="15"/>
    </row>
    <row r="76" spans="1:12" s="2" customFormat="1" ht="21" customHeight="1" x14ac:dyDescent="0.35">
      <c r="A76" s="15"/>
      <c r="B76" s="194"/>
      <c r="C76" s="56"/>
      <c r="D76" s="56"/>
      <c r="E76" s="56"/>
      <c r="F76" s="215">
        <f t="shared" si="0"/>
        <v>0</v>
      </c>
      <c r="G76" s="63" t="s">
        <v>282</v>
      </c>
      <c r="H76" s="15"/>
      <c r="I76" s="320"/>
      <c r="J76" s="15"/>
      <c r="L76" s="185"/>
    </row>
    <row r="77" spans="1:12" s="2" customFormat="1" ht="21" customHeight="1" x14ac:dyDescent="0.35">
      <c r="A77" s="15"/>
      <c r="B77" s="194"/>
      <c r="C77" s="56"/>
      <c r="D77" s="56"/>
      <c r="E77" s="56"/>
      <c r="F77" s="215">
        <f t="shared" si="0"/>
        <v>0</v>
      </c>
      <c r="G77" s="63" t="s">
        <v>282</v>
      </c>
      <c r="H77" s="15"/>
      <c r="I77" s="21"/>
      <c r="J77" s="15"/>
      <c r="L77" s="185"/>
    </row>
    <row r="78" spans="1:12" s="7" customFormat="1" ht="21" customHeight="1" x14ac:dyDescent="0.6">
      <c r="A78" s="16"/>
      <c r="B78" s="195"/>
      <c r="C78" s="56"/>
      <c r="D78" s="56"/>
      <c r="E78" s="56"/>
      <c r="F78" s="215">
        <f t="shared" si="0"/>
        <v>0</v>
      </c>
      <c r="G78" s="63" t="s">
        <v>282</v>
      </c>
      <c r="H78" s="16"/>
      <c r="I78" s="60"/>
      <c r="J78" s="16"/>
      <c r="L78" s="185"/>
    </row>
    <row r="79" spans="1:12" s="2" customFormat="1" ht="21" customHeight="1" x14ac:dyDescent="0.35">
      <c r="A79" s="15"/>
      <c r="B79" s="194"/>
      <c r="C79" s="56"/>
      <c r="D79" s="56"/>
      <c r="E79" s="56"/>
      <c r="F79" s="215">
        <f t="shared" si="0"/>
        <v>0</v>
      </c>
      <c r="G79" s="63" t="s">
        <v>282</v>
      </c>
      <c r="H79" s="15"/>
      <c r="I79" s="320" t="s">
        <v>281</v>
      </c>
      <c r="J79" s="15"/>
      <c r="L79" s="185"/>
    </row>
    <row r="80" spans="1:12" s="2" customFormat="1" ht="21" customHeight="1" x14ac:dyDescent="0.35">
      <c r="A80" s="15"/>
      <c r="B80" s="194"/>
      <c r="C80" s="56"/>
      <c r="D80" s="56"/>
      <c r="E80" s="56"/>
      <c r="F80" s="215">
        <f t="shared" si="0"/>
        <v>0</v>
      </c>
      <c r="G80" s="63" t="s">
        <v>282</v>
      </c>
      <c r="H80" s="15"/>
      <c r="I80" s="320"/>
      <c r="J80" s="15"/>
      <c r="L80" s="185"/>
    </row>
    <row r="81" spans="1:12" s="2" customFormat="1" ht="21" customHeight="1" x14ac:dyDescent="0.35">
      <c r="A81" s="15"/>
      <c r="B81" s="194"/>
      <c r="C81" s="56"/>
      <c r="D81" s="56"/>
      <c r="E81" s="56"/>
      <c r="F81" s="215">
        <f t="shared" si="0"/>
        <v>0</v>
      </c>
      <c r="G81" s="63" t="s">
        <v>282</v>
      </c>
      <c r="H81" s="15"/>
      <c r="I81" s="320"/>
      <c r="J81" s="15"/>
      <c r="L81" s="185"/>
    </row>
    <row r="82" spans="1:12" s="2" customFormat="1" ht="21" customHeight="1" x14ac:dyDescent="0.35">
      <c r="A82" s="15"/>
      <c r="B82" s="194"/>
      <c r="C82" s="56"/>
      <c r="D82" s="56"/>
      <c r="E82" s="56"/>
      <c r="F82" s="215">
        <f t="shared" si="0"/>
        <v>0</v>
      </c>
      <c r="G82" s="63" t="s">
        <v>282</v>
      </c>
      <c r="H82" s="15"/>
      <c r="I82" s="320"/>
      <c r="J82" s="15"/>
    </row>
    <row r="83" spans="1:12" s="2" customFormat="1" ht="21" customHeight="1" x14ac:dyDescent="0.35">
      <c r="A83" s="15"/>
      <c r="B83" s="194"/>
      <c r="C83" s="56"/>
      <c r="D83" s="56"/>
      <c r="E83" s="56"/>
      <c r="F83" s="215">
        <f t="shared" si="0"/>
        <v>0</v>
      </c>
      <c r="G83" s="63" t="s">
        <v>282</v>
      </c>
      <c r="H83" s="15"/>
      <c r="I83" s="320"/>
      <c r="J83" s="15"/>
    </row>
    <row r="84" spans="1:12" s="2" customFormat="1" ht="21" customHeight="1" x14ac:dyDescent="0.35">
      <c r="A84" s="15"/>
      <c r="B84" s="194"/>
      <c r="C84" s="65"/>
      <c r="D84" s="65"/>
      <c r="E84" s="66" t="s">
        <v>271</v>
      </c>
      <c r="F84" s="215">
        <f>SUM(F72:F83)</f>
        <v>0</v>
      </c>
      <c r="G84" s="63" t="s">
        <v>282</v>
      </c>
      <c r="H84" s="15"/>
      <c r="I84" s="320"/>
      <c r="J84" s="15"/>
    </row>
    <row r="85" spans="1:12" s="2" customFormat="1" ht="21" customHeight="1" thickBot="1" x14ac:dyDescent="0.4">
      <c r="A85" s="15"/>
      <c r="B85" s="194"/>
      <c r="C85" s="21"/>
      <c r="D85" s="21"/>
      <c r="E85" s="22"/>
      <c r="F85" s="22"/>
      <c r="G85" s="35"/>
      <c r="H85" s="15"/>
      <c r="I85" s="320"/>
      <c r="J85" s="15"/>
    </row>
    <row r="86" spans="1:12" s="2" customFormat="1" ht="60.75" customHeight="1" x14ac:dyDescent="0.35">
      <c r="A86" s="15"/>
      <c r="B86" s="194"/>
      <c r="C86" s="354" t="s">
        <v>298</v>
      </c>
      <c r="D86" s="355"/>
      <c r="E86" s="355"/>
      <c r="F86" s="356"/>
      <c r="G86" s="35"/>
      <c r="H86" s="15"/>
      <c r="I86" s="320"/>
      <c r="J86" s="15"/>
    </row>
    <row r="87" spans="1:12" s="2" customFormat="1" ht="58.5" customHeight="1" x14ac:dyDescent="0.35">
      <c r="A87" s="15"/>
      <c r="B87" s="194"/>
      <c r="C87" s="334" t="s">
        <v>315</v>
      </c>
      <c r="D87" s="335"/>
      <c r="E87" s="335"/>
      <c r="F87" s="336"/>
      <c r="G87" s="35"/>
      <c r="H87" s="15"/>
      <c r="I87" s="320"/>
      <c r="J87" s="15"/>
    </row>
    <row r="88" spans="1:12" s="2" customFormat="1" ht="46.5" x14ac:dyDescent="0.35">
      <c r="A88" s="15"/>
      <c r="B88" s="194"/>
      <c r="C88" s="334" t="s">
        <v>316</v>
      </c>
      <c r="D88" s="335"/>
      <c r="E88" s="335"/>
      <c r="F88" s="336"/>
      <c r="G88" s="35"/>
      <c r="H88" s="15"/>
      <c r="I88" s="62" t="s">
        <v>272</v>
      </c>
      <c r="J88" s="15"/>
    </row>
    <row r="89" spans="1:12" s="2" customFormat="1" ht="26.5" thickBot="1" x14ac:dyDescent="0.4">
      <c r="A89" s="15"/>
      <c r="B89" s="194"/>
      <c r="C89" s="337" t="s">
        <v>317</v>
      </c>
      <c r="D89" s="338"/>
      <c r="E89" s="338"/>
      <c r="F89" s="339"/>
      <c r="G89" s="35"/>
      <c r="H89" s="15"/>
      <c r="I89" s="62"/>
      <c r="J89" s="15"/>
    </row>
    <row r="90" spans="1:12" ht="21" customHeight="1" x14ac:dyDescent="0.35">
      <c r="A90" s="13"/>
      <c r="B90" s="196"/>
      <c r="C90" s="22"/>
      <c r="D90" s="22"/>
      <c r="E90" s="22"/>
      <c r="F90" s="22"/>
      <c r="G90" s="22"/>
      <c r="H90" s="13"/>
      <c r="I90" s="214" t="s">
        <v>36</v>
      </c>
      <c r="J90" s="13"/>
    </row>
    <row r="91" spans="1:12" x14ac:dyDescent="0.35">
      <c r="A91" s="13"/>
      <c r="B91" s="290"/>
      <c r="C91" s="333" t="s">
        <v>509</v>
      </c>
      <c r="D91" s="333"/>
      <c r="E91" s="333"/>
      <c r="F91" s="333"/>
      <c r="G91" s="20"/>
      <c r="H91" s="13"/>
      <c r="I91" s="173" t="s">
        <v>56</v>
      </c>
      <c r="J91" s="13"/>
    </row>
    <row r="92" spans="1:12" ht="17.25" customHeight="1" x14ac:dyDescent="0.35">
      <c r="A92" s="13"/>
      <c r="B92" s="196"/>
      <c r="C92" s="32"/>
      <c r="D92" s="32"/>
      <c r="E92" s="32"/>
      <c r="F92" s="32"/>
      <c r="G92" s="32"/>
      <c r="H92" s="13"/>
      <c r="I92" s="340" t="s">
        <v>38</v>
      </c>
      <c r="J92" s="13"/>
    </row>
    <row r="93" spans="1:12" ht="17.25" customHeight="1" x14ac:dyDescent="0.35">
      <c r="A93" s="13"/>
      <c r="B93" s="196"/>
      <c r="C93" s="32"/>
      <c r="D93" s="32"/>
      <c r="E93" s="32"/>
      <c r="F93" s="32"/>
      <c r="G93" s="32"/>
      <c r="H93" s="13"/>
      <c r="I93" s="340"/>
      <c r="J93" s="13"/>
    </row>
    <row r="94" spans="1:12" ht="33" customHeight="1" x14ac:dyDescent="0.35">
      <c r="A94" s="13"/>
      <c r="B94" s="196"/>
      <c r="C94" s="358" t="s">
        <v>29</v>
      </c>
      <c r="D94" s="358"/>
      <c r="E94" s="216">
        <f>SUM(E64+F84)</f>
        <v>0</v>
      </c>
      <c r="F94" s="35" t="s">
        <v>192</v>
      </c>
      <c r="G94" s="22"/>
      <c r="H94" s="13"/>
      <c r="I94" s="340"/>
      <c r="J94" s="13"/>
    </row>
    <row r="95" spans="1:12" ht="24" customHeight="1" x14ac:dyDescent="0.35">
      <c r="A95" s="13"/>
      <c r="B95" s="196"/>
      <c r="C95" s="41"/>
      <c r="D95" s="41"/>
      <c r="E95" s="22"/>
      <c r="F95" s="22"/>
      <c r="G95" s="22"/>
      <c r="H95" s="13"/>
      <c r="I95" s="340"/>
      <c r="J95" s="13"/>
    </row>
    <row r="96" spans="1:12" ht="24" customHeight="1" x14ac:dyDescent="0.6">
      <c r="A96" s="13"/>
      <c r="B96" s="219" t="s">
        <v>224</v>
      </c>
      <c r="C96" s="357" t="s">
        <v>504</v>
      </c>
      <c r="D96" s="357"/>
      <c r="E96" s="357"/>
      <c r="F96" s="357"/>
      <c r="G96" s="13"/>
      <c r="H96" s="13"/>
      <c r="I96" s="289"/>
      <c r="J96" s="13"/>
    </row>
    <row r="97" spans="1:10" s="2" customFormat="1" ht="21.75" customHeight="1" x14ac:dyDescent="0.35">
      <c r="A97" s="15"/>
      <c r="B97" s="294"/>
      <c r="C97" s="32"/>
      <c r="D97" s="32"/>
      <c r="E97" s="32"/>
      <c r="F97" s="32"/>
      <c r="G97" s="32"/>
      <c r="H97" s="17"/>
      <c r="I97" s="331" t="s">
        <v>556</v>
      </c>
      <c r="J97" s="15"/>
    </row>
    <row r="98" spans="1:10" s="2" customFormat="1" ht="19.5" customHeight="1" x14ac:dyDescent="0.35">
      <c r="A98" s="15"/>
      <c r="B98" s="294"/>
      <c r="C98" s="332" t="s">
        <v>474</v>
      </c>
      <c r="D98" s="332"/>
      <c r="E98" s="332"/>
      <c r="F98" s="32"/>
      <c r="G98" s="32"/>
      <c r="H98" s="17"/>
      <c r="I98" s="331"/>
      <c r="J98" s="15"/>
    </row>
    <row r="99" spans="1:10" s="2" customFormat="1" ht="15" customHeight="1" x14ac:dyDescent="0.35">
      <c r="A99" s="15"/>
      <c r="B99" s="294"/>
      <c r="C99" s="32"/>
      <c r="D99" s="32"/>
      <c r="E99" s="32"/>
      <c r="F99" s="32"/>
      <c r="G99" s="32"/>
      <c r="H99" s="17"/>
      <c r="I99" s="331"/>
      <c r="J99" s="15"/>
    </row>
    <row r="100" spans="1:10" s="2" customFormat="1" x14ac:dyDescent="0.35">
      <c r="A100" s="15"/>
      <c r="B100" s="294"/>
      <c r="C100" s="330" t="s">
        <v>473</v>
      </c>
      <c r="D100" s="330"/>
      <c r="E100" s="56"/>
      <c r="F100" s="32"/>
      <c r="G100" s="32"/>
      <c r="H100" s="17"/>
      <c r="I100" s="331"/>
      <c r="J100" s="15"/>
    </row>
    <row r="101" spans="1:10" s="2" customFormat="1" x14ac:dyDescent="0.35">
      <c r="A101" s="15"/>
      <c r="B101" s="294"/>
      <c r="C101" s="32"/>
      <c r="D101" s="32"/>
      <c r="E101" s="32"/>
      <c r="F101" s="32"/>
      <c r="G101" s="32"/>
      <c r="H101" s="17"/>
      <c r="I101" s="331"/>
      <c r="J101" s="15"/>
    </row>
    <row r="102" spans="1:10" x14ac:dyDescent="0.35">
      <c r="A102" s="13"/>
      <c r="B102" s="290"/>
      <c r="C102" s="329" t="s">
        <v>252</v>
      </c>
      <c r="D102" s="329"/>
      <c r="E102" s="329"/>
      <c r="F102" s="329"/>
      <c r="G102" s="13"/>
      <c r="H102" s="13"/>
      <c r="I102" s="14"/>
      <c r="J102" s="13"/>
    </row>
    <row r="103" spans="1:10" ht="11.25" customHeight="1" x14ac:dyDescent="0.35">
      <c r="A103" s="13"/>
      <c r="B103" s="196"/>
      <c r="C103" s="22"/>
      <c r="D103" s="22"/>
      <c r="E103" s="22"/>
      <c r="F103" s="22"/>
      <c r="G103" s="22"/>
      <c r="H103" s="13"/>
      <c r="I103" s="14"/>
      <c r="J103" s="13"/>
    </row>
    <row r="104" spans="1:10" s="8" customFormat="1" ht="17.25" customHeight="1" x14ac:dyDescent="0.35">
      <c r="A104" s="51"/>
      <c r="B104" s="295"/>
      <c r="C104" s="352" t="s">
        <v>211</v>
      </c>
      <c r="D104" s="352"/>
      <c r="E104" s="43"/>
      <c r="F104" s="43"/>
      <c r="G104" s="44"/>
      <c r="H104" s="51"/>
      <c r="I104" s="14"/>
      <c r="J104" s="51"/>
    </row>
    <row r="105" spans="1:10" s="8" customFormat="1" ht="17.25" customHeight="1" x14ac:dyDescent="0.35">
      <c r="A105" s="51"/>
      <c r="B105" s="295"/>
      <c r="C105" s="351" t="s">
        <v>300</v>
      </c>
      <c r="D105" s="351"/>
      <c r="E105" s="351"/>
      <c r="F105" s="351"/>
      <c r="G105" s="44"/>
      <c r="H105" s="51"/>
      <c r="I105" s="14"/>
      <c r="J105" s="51"/>
    </row>
    <row r="106" spans="1:10" s="8" customFormat="1" ht="17.25" customHeight="1" x14ac:dyDescent="0.35">
      <c r="A106" s="51"/>
      <c r="B106" s="295"/>
      <c r="C106" s="351" t="s">
        <v>301</v>
      </c>
      <c r="D106" s="351"/>
      <c r="E106" s="351"/>
      <c r="F106" s="351"/>
      <c r="G106" s="44"/>
      <c r="H106" s="51"/>
      <c r="I106" s="14"/>
      <c r="J106" s="51"/>
    </row>
    <row r="107" spans="1:10" s="8" customFormat="1" ht="17.25" customHeight="1" x14ac:dyDescent="0.35">
      <c r="A107" s="51"/>
      <c r="B107" s="295"/>
      <c r="C107" s="45"/>
      <c r="D107" s="45"/>
      <c r="E107" s="45"/>
      <c r="F107" s="45"/>
      <c r="G107" s="44"/>
      <c r="H107" s="51"/>
      <c r="I107" s="14"/>
      <c r="J107" s="51"/>
    </row>
    <row r="108" spans="1:10" s="8" customFormat="1" ht="17.25" customHeight="1" x14ac:dyDescent="0.35">
      <c r="A108" s="51"/>
      <c r="B108" s="295"/>
      <c r="C108" s="43" t="s">
        <v>564</v>
      </c>
      <c r="D108" s="45"/>
      <c r="E108" s="43"/>
      <c r="F108" s="43"/>
      <c r="G108" s="44"/>
      <c r="H108" s="51"/>
      <c r="I108" s="14"/>
      <c r="J108" s="51"/>
    </row>
    <row r="109" spans="1:10" s="8" customFormat="1" ht="17.25" customHeight="1" x14ac:dyDescent="0.35">
      <c r="A109" s="51"/>
      <c r="B109" s="295"/>
      <c r="C109" s="46"/>
      <c r="D109" s="46"/>
      <c r="E109" s="47"/>
      <c r="F109" s="47"/>
      <c r="G109" s="44"/>
      <c r="H109" s="51"/>
      <c r="I109" s="14"/>
      <c r="J109" s="51"/>
    </row>
    <row r="110" spans="1:10" x14ac:dyDescent="0.6">
      <c r="A110" s="13"/>
      <c r="B110" s="296"/>
      <c r="C110" s="13"/>
      <c r="D110" s="13"/>
      <c r="E110" s="13"/>
      <c r="F110" s="13"/>
      <c r="G110" s="13"/>
      <c r="H110" s="13"/>
      <c r="I110" s="13"/>
      <c r="J110" s="13"/>
    </row>
  </sheetData>
  <sheetProtection algorithmName="SHA-512" hashValue="bxTrltFhAjInuuJ2lMcIge2aEPoLPGatX4HRUoLgXXL66vq/TJYTUK+NDIisaiL/coIhVSRDDii25+GH0cTzew==" saltValue="jkS9oOb/j1eCxG30LtDtgQ==" spinCount="100000" sheet="1" selectLockedCells="1"/>
  <mergeCells count="49">
    <mergeCell ref="C105:F105"/>
    <mergeCell ref="C106:F106"/>
    <mergeCell ref="C104:D104"/>
    <mergeCell ref="I3:I4"/>
    <mergeCell ref="I41:I43"/>
    <mergeCell ref="I44:I46"/>
    <mergeCell ref="I30:I35"/>
    <mergeCell ref="I5:I7"/>
    <mergeCell ref="C86:F86"/>
    <mergeCell ref="C39:F39"/>
    <mergeCell ref="C9:F9"/>
    <mergeCell ref="C96:F96"/>
    <mergeCell ref="I25:I26"/>
    <mergeCell ref="I27:I29"/>
    <mergeCell ref="C94:D94"/>
    <mergeCell ref="C59:F59"/>
    <mergeCell ref="C42:F42"/>
    <mergeCell ref="C51:F51"/>
    <mergeCell ref="C54:F54"/>
    <mergeCell ref="I53:I54"/>
    <mergeCell ref="I79:I87"/>
    <mergeCell ref="C64:D64"/>
    <mergeCell ref="C66:F66"/>
    <mergeCell ref="C69:F69"/>
    <mergeCell ref="I55:I56"/>
    <mergeCell ref="I57:I58"/>
    <mergeCell ref="C102:F102"/>
    <mergeCell ref="C88:F88"/>
    <mergeCell ref="C89:F89"/>
    <mergeCell ref="I92:I95"/>
    <mergeCell ref="C3:F3"/>
    <mergeCell ref="C87:F87"/>
    <mergeCell ref="I18:I19"/>
    <mergeCell ref="B4:G4"/>
    <mergeCell ref="B5:G5"/>
    <mergeCell ref="C6:F6"/>
    <mergeCell ref="C7:F7"/>
    <mergeCell ref="C12:F12"/>
    <mergeCell ref="I12:I13"/>
    <mergeCell ref="I14:I16"/>
    <mergeCell ref="C22:F22"/>
    <mergeCell ref="C25:F25"/>
    <mergeCell ref="C100:D100"/>
    <mergeCell ref="I97:I101"/>
    <mergeCell ref="C98:E98"/>
    <mergeCell ref="I60:I65"/>
    <mergeCell ref="I69:I71"/>
    <mergeCell ref="I75:I76"/>
    <mergeCell ref="C91:F91"/>
  </mergeCells>
  <conditionalFormatting sqref="E100">
    <cfRule type="containsText" dxfId="13" priority="1" operator="containsText" text="No">
      <formula>NOT(ISERROR(SEARCH("No",E100)))</formula>
    </cfRule>
    <cfRule type="containsText" dxfId="12" priority="2" operator="containsText" text="Yes">
      <formula>NOT(ISERROR(SEARCH("Yes",E100)))</formula>
    </cfRule>
  </conditionalFormatting>
  <dataValidations count="1">
    <dataValidation type="list" allowBlank="1" showInputMessage="1" showErrorMessage="1" sqref="E100">
      <formula1>"Yes - reporting period and baseline are the same, No - baseline is a different year "</formula1>
    </dataValidation>
  </dataValidations>
  <hyperlinks>
    <hyperlink ref="I90" r:id="rId1"/>
  </hyperlinks>
  <pageMargins left="0.7" right="0.7" top="0.75" bottom="0.75" header="0.3" footer="0.3"/>
  <pageSetup paperSize="9" scale="37" orientation="portrait" r:id="rId2"/>
  <rowBreaks count="1" manualBreakCount="1">
    <brk id="65"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DataValidation!$A$4:$A$9</xm:f>
          </x14:formula1>
          <xm:sqref>E72:E83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L108"/>
  <sheetViews>
    <sheetView zoomScale="85" zoomScaleNormal="85" workbookViewId="0">
      <selection activeCell="E17" sqref="E17"/>
    </sheetView>
  </sheetViews>
  <sheetFormatPr defaultColWidth="9.1796875" defaultRowHeight="26" x14ac:dyDescent="0.35"/>
  <cols>
    <col min="1" max="1" width="2.26953125" style="95" customWidth="1"/>
    <col min="2" max="2" width="11.7265625" style="198" customWidth="1"/>
    <col min="3" max="3" width="34" style="95" customWidth="1"/>
    <col min="4" max="4" width="39.81640625" style="95" customWidth="1"/>
    <col min="5" max="5" width="46.453125" style="95" customWidth="1"/>
    <col min="6" max="6" width="20.1796875" style="95" customWidth="1"/>
    <col min="7" max="7" width="11.453125" style="95" customWidth="1"/>
    <col min="8" max="8" width="2.54296875" style="95" customWidth="1"/>
    <col min="9" max="9" width="66.26953125" style="119" customWidth="1"/>
    <col min="10" max="10" width="2.453125" style="95" customWidth="1"/>
    <col min="11" max="16384" width="9.1796875" style="95"/>
  </cols>
  <sheetData>
    <row r="1" spans="1:10" ht="8.25" customHeight="1" x14ac:dyDescent="0.35">
      <c r="A1" s="92"/>
      <c r="B1" s="187"/>
      <c r="C1" s="92"/>
      <c r="D1" s="92"/>
      <c r="E1" s="92"/>
      <c r="F1" s="92"/>
      <c r="G1" s="92"/>
      <c r="H1" s="92"/>
      <c r="I1" s="94"/>
      <c r="J1" s="92"/>
    </row>
    <row r="2" spans="1:10" ht="9" customHeight="1" x14ac:dyDescent="0.35">
      <c r="A2" s="92"/>
      <c r="B2" s="188"/>
      <c r="C2" s="71"/>
      <c r="D2" s="71"/>
      <c r="E2" s="71"/>
      <c r="F2" s="71"/>
      <c r="G2" s="71"/>
      <c r="H2" s="92"/>
      <c r="I2" s="378" t="s">
        <v>56</v>
      </c>
      <c r="J2" s="92"/>
    </row>
    <row r="3" spans="1:10" ht="28.5" x14ac:dyDescent="0.65">
      <c r="A3" s="92"/>
      <c r="B3" s="188"/>
      <c r="C3" s="380" t="s">
        <v>61</v>
      </c>
      <c r="D3" s="380"/>
      <c r="E3" s="380"/>
      <c r="F3" s="380"/>
      <c r="G3" s="71"/>
      <c r="H3" s="92"/>
      <c r="I3" s="379"/>
      <c r="J3" s="92"/>
    </row>
    <row r="4" spans="1:10" s="99" customFormat="1" ht="61.5" x14ac:dyDescent="0.35">
      <c r="A4" s="97"/>
      <c r="B4" s="376" t="s">
        <v>3</v>
      </c>
      <c r="C4" s="376"/>
      <c r="D4" s="376"/>
      <c r="E4" s="376"/>
      <c r="F4" s="376"/>
      <c r="G4" s="376"/>
      <c r="H4" s="98"/>
      <c r="I4" s="379"/>
      <c r="J4" s="97"/>
    </row>
    <row r="5" spans="1:10" s="99" customFormat="1" ht="21" x14ac:dyDescent="0.35">
      <c r="A5" s="97"/>
      <c r="B5" s="381" t="s">
        <v>302</v>
      </c>
      <c r="C5" s="381"/>
      <c r="D5" s="381"/>
      <c r="E5" s="381"/>
      <c r="F5" s="381"/>
      <c r="G5" s="381"/>
      <c r="H5" s="98"/>
      <c r="I5" s="379"/>
      <c r="J5" s="97"/>
    </row>
    <row r="6" spans="1:10" s="99" customFormat="1" ht="45" customHeight="1" x14ac:dyDescent="0.35">
      <c r="A6" s="97"/>
      <c r="B6" s="189"/>
      <c r="C6" s="377" t="s">
        <v>303</v>
      </c>
      <c r="D6" s="377"/>
      <c r="E6" s="377"/>
      <c r="F6" s="377"/>
      <c r="G6" s="100"/>
      <c r="H6" s="98"/>
      <c r="I6" s="369" t="s">
        <v>285</v>
      </c>
      <c r="J6" s="97"/>
    </row>
    <row r="7" spans="1:10" s="99" customFormat="1" ht="23.25" customHeight="1" x14ac:dyDescent="0.35">
      <c r="A7" s="97"/>
      <c r="B7" s="190"/>
      <c r="C7" s="366" t="s">
        <v>273</v>
      </c>
      <c r="D7" s="366"/>
      <c r="E7" s="366"/>
      <c r="F7" s="366"/>
      <c r="G7" s="101"/>
      <c r="H7" s="98"/>
      <c r="I7" s="369"/>
      <c r="J7" s="97"/>
    </row>
    <row r="8" spans="1:10" s="99" customFormat="1" x14ac:dyDescent="0.35">
      <c r="A8" s="97"/>
      <c r="B8" s="190"/>
      <c r="C8" s="367" t="s">
        <v>21</v>
      </c>
      <c r="D8" s="367"/>
      <c r="E8" s="367"/>
      <c r="F8" s="367"/>
      <c r="G8" s="101"/>
      <c r="H8" s="98"/>
      <c r="I8" s="369"/>
      <c r="J8" s="97"/>
    </row>
    <row r="9" spans="1:10" s="99" customFormat="1" ht="13.5" customHeight="1" x14ac:dyDescent="0.35">
      <c r="A9" s="97"/>
      <c r="B9" s="189"/>
      <c r="C9" s="100"/>
      <c r="D9" s="100"/>
      <c r="E9" s="100"/>
      <c r="F9" s="100"/>
      <c r="G9" s="100"/>
      <c r="H9" s="98"/>
      <c r="I9" s="369"/>
      <c r="J9" s="97"/>
    </row>
    <row r="10" spans="1:10" s="99" customFormat="1" x14ac:dyDescent="0.35">
      <c r="A10" s="97"/>
      <c r="B10" s="186" t="s">
        <v>225</v>
      </c>
      <c r="C10" s="333" t="s">
        <v>505</v>
      </c>
      <c r="D10" s="333"/>
      <c r="E10" s="333"/>
      <c r="F10" s="333"/>
      <c r="G10" s="102"/>
      <c r="H10" s="98"/>
      <c r="I10" s="173" t="s">
        <v>56</v>
      </c>
      <c r="J10" s="97"/>
    </row>
    <row r="11" spans="1:10" s="99" customFormat="1" ht="31.5" customHeight="1" x14ac:dyDescent="0.35">
      <c r="A11" s="97"/>
      <c r="B11" s="191"/>
      <c r="C11" s="120"/>
      <c r="D11" s="120"/>
      <c r="E11" s="120"/>
      <c r="F11" s="120"/>
      <c r="G11" s="120"/>
      <c r="H11" s="98"/>
      <c r="I11" s="375" t="s">
        <v>325</v>
      </c>
      <c r="J11" s="97"/>
    </row>
    <row r="12" spans="1:10" s="106" customFormat="1" ht="17.25" customHeight="1" x14ac:dyDescent="0.35">
      <c r="A12" s="103"/>
      <c r="B12" s="191"/>
      <c r="C12" s="373" t="s">
        <v>324</v>
      </c>
      <c r="D12" s="373"/>
      <c r="E12" s="373"/>
      <c r="F12" s="120"/>
      <c r="G12" s="120"/>
      <c r="H12" s="121"/>
      <c r="I12" s="370"/>
      <c r="J12" s="103"/>
    </row>
    <row r="13" spans="1:10" s="106" customFormat="1" ht="17.25" customHeight="1" x14ac:dyDescent="0.35">
      <c r="A13" s="103"/>
      <c r="B13" s="191"/>
      <c r="C13" s="222"/>
      <c r="D13" s="222"/>
      <c r="E13" s="222"/>
      <c r="F13" s="120"/>
      <c r="G13" s="120"/>
      <c r="H13" s="121"/>
      <c r="I13" s="223"/>
      <c r="J13" s="103"/>
    </row>
    <row r="14" spans="1:10" s="106" customFormat="1" ht="33.75" customHeight="1" x14ac:dyDescent="0.35">
      <c r="A14" s="103"/>
      <c r="B14" s="191"/>
      <c r="C14" s="370" t="s">
        <v>333</v>
      </c>
      <c r="D14" s="370"/>
      <c r="E14" s="370"/>
      <c r="F14" s="370"/>
      <c r="G14" s="120"/>
      <c r="H14" s="121"/>
      <c r="I14" s="371" t="s">
        <v>476</v>
      </c>
      <c r="J14" s="103"/>
    </row>
    <row r="15" spans="1:10" s="106" customFormat="1" ht="33.75" customHeight="1" x14ac:dyDescent="0.35">
      <c r="A15" s="103"/>
      <c r="B15" s="191"/>
      <c r="C15" s="374" t="s">
        <v>411</v>
      </c>
      <c r="D15" s="374"/>
      <c r="E15" s="374"/>
      <c r="F15" s="374"/>
      <c r="G15" s="374"/>
      <c r="H15" s="121"/>
      <c r="I15" s="371"/>
      <c r="J15" s="103"/>
    </row>
    <row r="16" spans="1:10" s="106" customFormat="1" ht="18" customHeight="1" x14ac:dyDescent="0.35">
      <c r="A16" s="103"/>
      <c r="B16" s="191"/>
      <c r="C16" s="223"/>
      <c r="D16" s="223"/>
      <c r="E16" s="223"/>
      <c r="F16" s="223"/>
      <c r="G16" s="120"/>
      <c r="H16" s="121"/>
      <c r="I16" s="260"/>
      <c r="J16" s="103"/>
    </row>
    <row r="17" spans="1:10" s="106" customFormat="1" ht="48.75" customHeight="1" x14ac:dyDescent="0.35">
      <c r="A17" s="103"/>
      <c r="B17" s="191"/>
      <c r="C17" s="368" t="s">
        <v>332</v>
      </c>
      <c r="D17" s="368"/>
      <c r="E17" s="316"/>
      <c r="F17" s="223"/>
      <c r="G17" s="120"/>
      <c r="H17" s="121"/>
      <c r="I17" s="372" t="s">
        <v>475</v>
      </c>
      <c r="J17" s="103"/>
    </row>
    <row r="18" spans="1:10" s="106" customFormat="1" ht="17.25" customHeight="1" x14ac:dyDescent="0.35">
      <c r="A18" s="103"/>
      <c r="B18" s="191"/>
      <c r="C18" s="373"/>
      <c r="D18" s="373"/>
      <c r="E18" s="373"/>
      <c r="F18" s="373"/>
      <c r="G18" s="120"/>
      <c r="H18" s="121"/>
      <c r="I18" s="372"/>
      <c r="J18" s="103"/>
    </row>
    <row r="19" spans="1:10" s="99" customFormat="1" x14ac:dyDescent="0.35">
      <c r="A19" s="97"/>
      <c r="B19" s="186" t="s">
        <v>226</v>
      </c>
      <c r="C19" s="333" t="s">
        <v>498</v>
      </c>
      <c r="D19" s="333"/>
      <c r="E19" s="333"/>
      <c r="F19" s="333"/>
      <c r="G19" s="102"/>
      <c r="H19" s="98"/>
      <c r="I19" s="173" t="s">
        <v>56</v>
      </c>
      <c r="J19" s="97"/>
    </row>
    <row r="20" spans="1:10" s="99" customFormat="1" ht="20.25" customHeight="1" x14ac:dyDescent="0.35">
      <c r="A20" s="97"/>
      <c r="B20" s="182"/>
      <c r="C20" s="123"/>
      <c r="D20" s="123"/>
      <c r="E20" s="123"/>
      <c r="F20" s="123"/>
      <c r="G20" s="123"/>
      <c r="H20" s="124"/>
      <c r="I20" s="59" t="s">
        <v>318</v>
      </c>
      <c r="J20" s="97"/>
    </row>
    <row r="21" spans="1:10" s="99" customFormat="1" ht="20.25" customHeight="1" x14ac:dyDescent="0.35">
      <c r="A21" s="97"/>
      <c r="B21" s="182"/>
      <c r="C21" s="178" t="s">
        <v>59</v>
      </c>
      <c r="D21" s="179"/>
      <c r="E21" s="179"/>
      <c r="F21" s="179"/>
      <c r="G21" s="123"/>
      <c r="H21" s="124"/>
      <c r="I21" s="59"/>
      <c r="J21" s="97"/>
    </row>
    <row r="22" spans="1:10" s="99" customFormat="1" ht="20.25" customHeight="1" x14ac:dyDescent="0.35">
      <c r="A22" s="97"/>
      <c r="B22" s="181"/>
      <c r="C22" s="348" t="s">
        <v>25</v>
      </c>
      <c r="D22" s="348"/>
      <c r="E22" s="348"/>
      <c r="F22" s="348"/>
      <c r="G22" s="123"/>
      <c r="H22" s="124"/>
      <c r="I22" s="320" t="s">
        <v>48</v>
      </c>
      <c r="J22" s="97"/>
    </row>
    <row r="23" spans="1:10" s="99" customFormat="1" ht="20.25" customHeight="1" x14ac:dyDescent="0.35">
      <c r="A23" s="97"/>
      <c r="B23" s="181"/>
      <c r="C23" s="65"/>
      <c r="D23" s="65"/>
      <c r="E23" s="65"/>
      <c r="F23" s="65"/>
      <c r="G23" s="65"/>
      <c r="H23" s="124"/>
      <c r="I23" s="320"/>
      <c r="J23" s="97"/>
    </row>
    <row r="24" spans="1:10" s="99" customFormat="1" ht="20.25" customHeight="1" x14ac:dyDescent="0.35">
      <c r="A24" s="97"/>
      <c r="B24" s="181"/>
      <c r="C24" s="65"/>
      <c r="D24" s="81" t="s">
        <v>9</v>
      </c>
      <c r="E24" s="81" t="s">
        <v>10</v>
      </c>
      <c r="F24" s="65"/>
      <c r="G24" s="65"/>
      <c r="H24" s="124"/>
      <c r="I24" s="320" t="s">
        <v>158</v>
      </c>
      <c r="J24" s="97"/>
    </row>
    <row r="25" spans="1:10" s="99" customFormat="1" ht="20.25" customHeight="1" x14ac:dyDescent="0.35">
      <c r="A25" s="97"/>
      <c r="B25" s="181"/>
      <c r="C25" s="80" t="s">
        <v>6</v>
      </c>
      <c r="D25" s="56"/>
      <c r="E25" s="215">
        <f>D25*IF(E17=2018,ConversionFactors!D11,IF(E17=2019,ConversionFactors!E11,IF(E17=2020,ConversionFactors!F11,IF(E17=2021,ConversionFactors!G11))))</f>
        <v>0</v>
      </c>
      <c r="F25" s="63" t="s">
        <v>282</v>
      </c>
      <c r="G25" s="65"/>
      <c r="H25" s="124"/>
      <c r="I25" s="320"/>
      <c r="J25" s="97"/>
    </row>
    <row r="26" spans="1:10" s="99" customFormat="1" ht="20.25" customHeight="1" x14ac:dyDescent="0.35">
      <c r="A26" s="97"/>
      <c r="B26" s="181"/>
      <c r="C26" s="80" t="s">
        <v>7</v>
      </c>
      <c r="D26" s="56"/>
      <c r="E26" s="215">
        <f>D26*IF(E17=2018,ConversionFactors!D12,IF(E17=2019,ConversionFactors!E12,IF(E17=2020,ConversionFactors!F12,IF(E17=2021,ConversionFactors!G12))))</f>
        <v>0</v>
      </c>
      <c r="F26" s="63" t="s">
        <v>282</v>
      </c>
      <c r="G26" s="65"/>
      <c r="H26" s="125"/>
      <c r="I26" s="320"/>
      <c r="J26" s="97"/>
    </row>
    <row r="27" spans="1:10" s="99" customFormat="1" ht="20.25" customHeight="1" x14ac:dyDescent="0.35">
      <c r="A27" s="97"/>
      <c r="B27" s="181"/>
      <c r="C27" s="80" t="s">
        <v>8</v>
      </c>
      <c r="D27" s="56"/>
      <c r="E27" s="215">
        <f>D27*IF(E17=2018,ConversionFactors!D13,IF(E17=2019,ConversionFactors!E13,IF(E17=2020,ConversionFactors!F13,IF(E17=2021,ConversionFactors!G13))))</f>
        <v>0</v>
      </c>
      <c r="F27" s="63" t="s">
        <v>282</v>
      </c>
      <c r="G27" s="65"/>
      <c r="H27" s="124"/>
      <c r="I27" s="217" t="s">
        <v>51</v>
      </c>
      <c r="J27" s="97"/>
    </row>
    <row r="28" spans="1:10" s="99" customFormat="1" ht="20.25" customHeight="1" x14ac:dyDescent="0.35">
      <c r="A28" s="97"/>
      <c r="B28" s="181"/>
      <c r="C28" s="65"/>
      <c r="D28" s="83" t="s">
        <v>22</v>
      </c>
      <c r="E28" s="215">
        <f>SUM(E25:E27)</f>
        <v>0</v>
      </c>
      <c r="F28" s="63" t="s">
        <v>282</v>
      </c>
      <c r="G28" s="65"/>
      <c r="H28" s="124"/>
      <c r="I28" s="320" t="s">
        <v>52</v>
      </c>
      <c r="J28" s="97"/>
    </row>
    <row r="29" spans="1:10" s="99" customFormat="1" ht="25.5" customHeight="1" x14ac:dyDescent="0.35">
      <c r="A29" s="97"/>
      <c r="B29" s="181"/>
      <c r="C29" s="65"/>
      <c r="D29" s="65"/>
      <c r="E29" s="65"/>
      <c r="F29" s="65"/>
      <c r="G29" s="65"/>
      <c r="H29" s="124"/>
      <c r="I29" s="320"/>
      <c r="J29" s="97"/>
    </row>
    <row r="30" spans="1:10" s="99" customFormat="1" x14ac:dyDescent="0.35">
      <c r="A30" s="97"/>
      <c r="B30" s="181"/>
      <c r="C30" s="264" t="s">
        <v>412</v>
      </c>
      <c r="D30" s="65"/>
      <c r="E30" s="65"/>
      <c r="F30" s="65"/>
      <c r="G30" s="65"/>
      <c r="H30" s="124"/>
      <c r="I30" s="180" t="s">
        <v>497</v>
      </c>
      <c r="J30" s="97"/>
    </row>
    <row r="31" spans="1:10" s="99" customFormat="1" ht="20.25" customHeight="1" x14ac:dyDescent="0.35">
      <c r="A31" s="97"/>
      <c r="B31" s="181"/>
      <c r="C31" s="65"/>
      <c r="D31" s="70"/>
      <c r="E31" s="65"/>
      <c r="F31" s="65"/>
      <c r="G31" s="65"/>
      <c r="H31" s="124"/>
      <c r="I31" s="53"/>
      <c r="J31" s="97"/>
    </row>
    <row r="32" spans="1:10" s="99" customFormat="1" x14ac:dyDescent="0.35">
      <c r="A32" s="97"/>
      <c r="B32" s="192" t="s">
        <v>227</v>
      </c>
      <c r="C32" s="329" t="s">
        <v>499</v>
      </c>
      <c r="D32" s="329"/>
      <c r="E32" s="329"/>
      <c r="F32" s="329"/>
      <c r="G32" s="105"/>
      <c r="H32" s="97"/>
      <c r="I32" s="173" t="s">
        <v>56</v>
      </c>
      <c r="J32" s="97"/>
    </row>
    <row r="33" spans="1:10" s="99" customFormat="1" ht="18.75" customHeight="1" x14ac:dyDescent="0.35">
      <c r="A33" s="97"/>
      <c r="B33" s="181"/>
      <c r="C33" s="72"/>
      <c r="D33" s="72"/>
      <c r="E33" s="72"/>
      <c r="F33" s="72"/>
      <c r="G33" s="72"/>
      <c r="H33" s="124"/>
      <c r="I33" s="59"/>
      <c r="J33" s="97"/>
    </row>
    <row r="34" spans="1:10" s="99" customFormat="1" ht="20.25" customHeight="1" x14ac:dyDescent="0.35">
      <c r="A34" s="97"/>
      <c r="B34" s="182"/>
      <c r="C34" s="178" t="s">
        <v>59</v>
      </c>
      <c r="D34" s="179"/>
      <c r="E34" s="179"/>
      <c r="F34" s="179"/>
      <c r="G34" s="123"/>
      <c r="H34" s="124"/>
      <c r="I34" s="59"/>
      <c r="J34" s="97"/>
    </row>
    <row r="35" spans="1:10" s="99" customFormat="1" ht="18.75" customHeight="1" x14ac:dyDescent="0.35">
      <c r="A35" s="97"/>
      <c r="B35" s="181"/>
      <c r="C35" s="348" t="s">
        <v>323</v>
      </c>
      <c r="D35" s="348"/>
      <c r="E35" s="348"/>
      <c r="F35" s="348"/>
      <c r="G35" s="123"/>
      <c r="H35" s="124"/>
      <c r="I35" s="320" t="s">
        <v>47</v>
      </c>
      <c r="J35" s="97"/>
    </row>
    <row r="36" spans="1:10" s="99" customFormat="1" ht="18.75" customHeight="1" x14ac:dyDescent="0.35">
      <c r="A36" s="97"/>
      <c r="B36" s="181"/>
      <c r="C36" s="65"/>
      <c r="D36" s="65"/>
      <c r="E36" s="65"/>
      <c r="F36" s="65"/>
      <c r="G36" s="65"/>
      <c r="H36" s="124"/>
      <c r="I36" s="320"/>
      <c r="J36" s="97"/>
    </row>
    <row r="37" spans="1:10" s="99" customFormat="1" ht="18.75" customHeight="1" x14ac:dyDescent="0.35">
      <c r="A37" s="97"/>
      <c r="B37" s="181"/>
      <c r="C37" s="65"/>
      <c r="D37" s="79" t="s">
        <v>9</v>
      </c>
      <c r="E37" s="79" t="s">
        <v>10</v>
      </c>
      <c r="F37" s="65"/>
      <c r="G37" s="65"/>
      <c r="H37" s="124"/>
      <c r="I37" s="320" t="s">
        <v>153</v>
      </c>
      <c r="J37" s="97"/>
    </row>
    <row r="38" spans="1:10" s="99" customFormat="1" ht="18.75" customHeight="1" x14ac:dyDescent="0.35">
      <c r="A38" s="97"/>
      <c r="B38" s="181"/>
      <c r="C38" s="80" t="s">
        <v>193</v>
      </c>
      <c r="D38" s="56"/>
      <c r="E38" s="215">
        <f>D38*IF(E17=2018,ConversionFactors!D14,IF(E17=2019,ConversionFactors!E14,IF(E17=2020,ConversionFactors!F14,IF(E17=2021,ConversionFactors!G14))))</f>
        <v>0</v>
      </c>
      <c r="F38" s="63" t="s">
        <v>282</v>
      </c>
      <c r="G38" s="65"/>
      <c r="H38" s="124"/>
      <c r="I38" s="320"/>
      <c r="J38" s="97"/>
    </row>
    <row r="39" spans="1:10" s="99" customFormat="1" ht="18.75" customHeight="1" x14ac:dyDescent="0.35">
      <c r="A39" s="97"/>
      <c r="B39" s="181"/>
      <c r="C39" s="80" t="s">
        <v>194</v>
      </c>
      <c r="D39" s="56"/>
      <c r="E39" s="215">
        <f>D39*IF(E17=2018,ConversionFactors!D15,IF(E17=2019,ConversionFactors!E15,IF(E17=2020,ConversionFactors!F15,IF(E17=2021,ConversionFactors!G15))))</f>
        <v>0</v>
      </c>
      <c r="F39" s="63" t="s">
        <v>282</v>
      </c>
      <c r="G39" s="65"/>
      <c r="H39" s="124"/>
      <c r="I39" s="320"/>
      <c r="J39" s="97"/>
    </row>
    <row r="40" spans="1:10" s="99" customFormat="1" ht="18.75" customHeight="1" x14ac:dyDescent="0.35">
      <c r="A40" s="97"/>
      <c r="B40" s="181"/>
      <c r="C40" s="80" t="s">
        <v>8</v>
      </c>
      <c r="D40" s="56"/>
      <c r="E40" s="215">
        <f>D40*IF(E17=2018,ConversionFactors!D16,IF(E17=2019,ConversionFactors!E16,IF(E17=2020,ConversionFactors!F16,IF(E17=2021,ConversionFactors!G16))))</f>
        <v>0</v>
      </c>
      <c r="F40" s="63" t="s">
        <v>282</v>
      </c>
      <c r="G40" s="65"/>
      <c r="H40" s="124"/>
      <c r="I40" s="320" t="s">
        <v>53</v>
      </c>
      <c r="J40" s="97"/>
    </row>
    <row r="41" spans="1:10" s="99" customFormat="1" ht="18.75" customHeight="1" x14ac:dyDescent="0.35">
      <c r="A41" s="97"/>
      <c r="B41" s="181"/>
      <c r="C41" s="80" t="s">
        <v>326</v>
      </c>
      <c r="D41" s="56"/>
      <c r="E41" s="215">
        <f>D41*IF(E17=2018,ConversionFactors!D17,IF(E17=2019,ConversionFactors!E17,IF(E17=2020,ConversionFactors!F17,IF(E17=2021,ConversionFactors!G17))))</f>
        <v>0</v>
      </c>
      <c r="F41" s="63" t="s">
        <v>282</v>
      </c>
      <c r="G41" s="65"/>
      <c r="H41" s="124"/>
      <c r="I41" s="320"/>
      <c r="J41" s="97"/>
    </row>
    <row r="42" spans="1:10" s="99" customFormat="1" ht="18.75" customHeight="1" x14ac:dyDescent="0.35">
      <c r="A42" s="97"/>
      <c r="B42" s="181"/>
      <c r="C42" s="80" t="s">
        <v>329</v>
      </c>
      <c r="D42" s="56"/>
      <c r="E42" s="215">
        <f>D42*IF(E17=2018,ConversionFactors!D18,IF(E17=2019,ConversionFactors!E18,IF(E17=2020,ConversionFactors!F18,IF(E17=2021,ConversionFactors!G18))))</f>
        <v>0</v>
      </c>
      <c r="F42" s="63" t="s">
        <v>282</v>
      </c>
      <c r="G42" s="65"/>
      <c r="H42" s="124"/>
      <c r="I42" s="320"/>
      <c r="J42" s="97"/>
    </row>
    <row r="43" spans="1:10" s="99" customFormat="1" ht="18.75" customHeight="1" x14ac:dyDescent="0.35">
      <c r="A43" s="97"/>
      <c r="B43" s="181"/>
      <c r="C43" s="80" t="s">
        <v>330</v>
      </c>
      <c r="D43" s="56"/>
      <c r="E43" s="215">
        <f>D43*IF(E17=2018,ConversionFactors!D19,IF(E17=2019,ConversionFactors!E19,IF(E17=2020,ConversionFactors!F19,IF(E17=2021,ConversionFactors!G19))))</f>
        <v>0</v>
      </c>
      <c r="F43" s="63" t="s">
        <v>282</v>
      </c>
      <c r="G43" s="65"/>
      <c r="H43" s="124"/>
      <c r="I43" s="320"/>
      <c r="J43" s="97"/>
    </row>
    <row r="44" spans="1:10" s="99" customFormat="1" ht="18.75" customHeight="1" x14ac:dyDescent="0.35">
      <c r="A44" s="97"/>
      <c r="B44" s="181"/>
      <c r="C44" s="80" t="s">
        <v>331</v>
      </c>
      <c r="D44" s="56"/>
      <c r="E44" s="215">
        <f>D44*IF(E17=2018,ConversionFactors!D20,IF(E17=2019,ConversionFactors!E20,IF(E17=2020,ConversionFactors!F20,IF(E17=2021,ConversionFactors!G20))))</f>
        <v>0</v>
      </c>
      <c r="F44" s="63" t="s">
        <v>282</v>
      </c>
      <c r="G44" s="65"/>
      <c r="H44" s="124"/>
      <c r="I44" s="320"/>
      <c r="J44" s="97"/>
    </row>
    <row r="45" spans="1:10" s="99" customFormat="1" ht="18.75" customHeight="1" x14ac:dyDescent="0.35">
      <c r="A45" s="97"/>
      <c r="B45" s="221"/>
      <c r="C45" s="65"/>
      <c r="D45" s="83" t="s">
        <v>23</v>
      </c>
      <c r="E45" s="215">
        <f>SUM(E38:E43)</f>
        <v>0</v>
      </c>
      <c r="F45" s="63"/>
      <c r="G45" s="65"/>
      <c r="H45" s="124"/>
      <c r="I45" s="217"/>
      <c r="J45" s="97"/>
    </row>
    <row r="46" spans="1:10" s="99" customFormat="1" ht="18.75" customHeight="1" x14ac:dyDescent="0.35">
      <c r="A46" s="97"/>
      <c r="B46" s="221"/>
      <c r="C46" s="65"/>
      <c r="D46" s="65"/>
      <c r="E46" s="65"/>
      <c r="F46" s="63"/>
      <c r="G46" s="65"/>
      <c r="H46" s="124"/>
      <c r="I46" s="217"/>
      <c r="J46" s="97"/>
    </row>
    <row r="47" spans="1:10" s="99" customFormat="1" ht="18.75" customHeight="1" x14ac:dyDescent="0.35">
      <c r="A47" s="97"/>
      <c r="B47" s="221"/>
      <c r="C47" s="264" t="s">
        <v>416</v>
      </c>
      <c r="D47" s="65"/>
      <c r="E47" s="65"/>
      <c r="F47" s="63"/>
      <c r="G47" s="65"/>
      <c r="H47" s="124"/>
      <c r="I47" s="217"/>
      <c r="J47" s="97"/>
    </row>
    <row r="48" spans="1:10" s="99" customFormat="1" ht="18.75" customHeight="1" x14ac:dyDescent="0.35">
      <c r="A48" s="97"/>
      <c r="B48" s="181"/>
      <c r="C48" s="65"/>
      <c r="D48" s="65"/>
      <c r="E48" s="65"/>
      <c r="F48" s="65"/>
      <c r="G48" s="65"/>
      <c r="H48" s="124"/>
      <c r="I48" s="180"/>
      <c r="J48" s="97"/>
    </row>
    <row r="49" spans="1:10" s="99" customFormat="1" x14ac:dyDescent="0.35">
      <c r="A49" s="97"/>
      <c r="B49" s="192" t="s">
        <v>228</v>
      </c>
      <c r="C49" s="329" t="s">
        <v>500</v>
      </c>
      <c r="D49" s="329"/>
      <c r="E49" s="329"/>
      <c r="F49" s="329"/>
      <c r="G49" s="105"/>
      <c r="H49" s="97"/>
      <c r="I49" s="173" t="s">
        <v>56</v>
      </c>
      <c r="J49" s="97"/>
    </row>
    <row r="50" spans="1:10" s="99" customFormat="1" ht="19.5" customHeight="1" x14ac:dyDescent="0.35">
      <c r="A50" s="97"/>
      <c r="B50" s="181"/>
      <c r="C50" s="72"/>
      <c r="D50" s="72"/>
      <c r="E50" s="72"/>
      <c r="F50" s="72"/>
      <c r="G50" s="72"/>
      <c r="H50" s="124"/>
      <c r="I50" s="61" t="s">
        <v>154</v>
      </c>
      <c r="J50" s="97"/>
    </row>
    <row r="51" spans="1:10" s="99" customFormat="1" ht="20.25" customHeight="1" x14ac:dyDescent="0.35">
      <c r="A51" s="97"/>
      <c r="B51" s="182"/>
      <c r="C51" s="178" t="s">
        <v>59</v>
      </c>
      <c r="D51" s="179"/>
      <c r="E51" s="179"/>
      <c r="F51" s="179"/>
      <c r="G51" s="123"/>
      <c r="H51" s="124"/>
      <c r="I51" s="61"/>
      <c r="J51" s="97"/>
    </row>
    <row r="52" spans="1:10" s="99" customFormat="1" ht="19.5" customHeight="1" x14ac:dyDescent="0.35">
      <c r="A52" s="97"/>
      <c r="B52" s="181"/>
      <c r="C52" s="348" t="s">
        <v>26</v>
      </c>
      <c r="D52" s="348"/>
      <c r="E52" s="348"/>
      <c r="F52" s="348"/>
      <c r="G52" s="123"/>
      <c r="H52" s="124"/>
      <c r="I52" s="320" t="s">
        <v>319</v>
      </c>
      <c r="J52" s="97"/>
    </row>
    <row r="53" spans="1:10" s="99" customFormat="1" ht="19.5" customHeight="1" x14ac:dyDescent="0.35">
      <c r="A53" s="97"/>
      <c r="B53" s="181"/>
      <c r="C53" s="65"/>
      <c r="D53" s="65"/>
      <c r="E53" s="65"/>
      <c r="F53" s="65"/>
      <c r="G53" s="65"/>
      <c r="H53" s="124"/>
      <c r="I53" s="320"/>
      <c r="J53" s="97"/>
    </row>
    <row r="54" spans="1:10" s="99" customFormat="1" ht="19.5" customHeight="1" x14ac:dyDescent="0.35">
      <c r="A54" s="97"/>
      <c r="B54" s="181"/>
      <c r="C54" s="65"/>
      <c r="D54" s="81" t="s">
        <v>9</v>
      </c>
      <c r="E54" s="81" t="s">
        <v>10</v>
      </c>
      <c r="F54" s="65"/>
      <c r="G54" s="65"/>
      <c r="H54" s="124"/>
      <c r="I54" s="320"/>
      <c r="J54" s="97"/>
    </row>
    <row r="55" spans="1:10" s="99" customFormat="1" ht="19.5" customHeight="1" x14ac:dyDescent="0.35">
      <c r="A55" s="97"/>
      <c r="B55" s="181"/>
      <c r="C55" s="80" t="s">
        <v>6</v>
      </c>
      <c r="D55" s="77"/>
      <c r="E55" s="215">
        <f>SUM(D55*2.16)</f>
        <v>0</v>
      </c>
      <c r="F55" s="63" t="s">
        <v>282</v>
      </c>
      <c r="G55" s="65"/>
      <c r="H55" s="124"/>
      <c r="I55" s="320" t="s">
        <v>320</v>
      </c>
      <c r="J55" s="97"/>
    </row>
    <row r="56" spans="1:10" s="99" customFormat="1" ht="19.5" customHeight="1" x14ac:dyDescent="0.35">
      <c r="A56" s="97"/>
      <c r="B56" s="181"/>
      <c r="C56" s="80" t="s">
        <v>7</v>
      </c>
      <c r="D56" s="56"/>
      <c r="E56" s="215">
        <f>SUM(D56*2.56)</f>
        <v>0</v>
      </c>
      <c r="F56" s="63" t="s">
        <v>282</v>
      </c>
      <c r="G56" s="65"/>
      <c r="H56" s="124"/>
      <c r="I56" s="320"/>
      <c r="J56" s="97"/>
    </row>
    <row r="57" spans="1:10" s="99" customFormat="1" ht="19.5" customHeight="1" x14ac:dyDescent="0.35">
      <c r="A57" s="97"/>
      <c r="B57" s="181"/>
      <c r="C57" s="70"/>
      <c r="D57" s="83" t="s">
        <v>24</v>
      </c>
      <c r="E57" s="215">
        <f>SUM(E55:E56)</f>
        <v>0</v>
      </c>
      <c r="F57" s="63" t="s">
        <v>282</v>
      </c>
      <c r="G57" s="65"/>
      <c r="H57" s="124"/>
      <c r="I57" s="331" t="s">
        <v>321</v>
      </c>
      <c r="J57" s="97"/>
    </row>
    <row r="58" spans="1:10" s="99" customFormat="1" ht="19.5" customHeight="1" x14ac:dyDescent="0.35">
      <c r="A58" s="97"/>
      <c r="B58" s="181"/>
      <c r="C58" s="70"/>
      <c r="D58" s="70"/>
      <c r="E58" s="70"/>
      <c r="F58" s="63"/>
      <c r="G58" s="65"/>
      <c r="H58" s="124"/>
      <c r="I58" s="320"/>
      <c r="J58" s="97"/>
    </row>
    <row r="59" spans="1:10" s="99" customFormat="1" ht="19.5" customHeight="1" x14ac:dyDescent="0.35">
      <c r="A59" s="97"/>
      <c r="B59" s="221"/>
      <c r="C59" s="264" t="s">
        <v>418</v>
      </c>
      <c r="D59" s="70"/>
      <c r="E59" s="70"/>
      <c r="F59" s="63"/>
      <c r="G59" s="65"/>
      <c r="H59" s="124"/>
      <c r="I59" s="217"/>
      <c r="J59" s="97"/>
    </row>
    <row r="60" spans="1:10" s="99" customFormat="1" ht="19.5" customHeight="1" x14ac:dyDescent="0.35">
      <c r="A60" s="97"/>
      <c r="B60" s="181"/>
      <c r="C60" s="70"/>
      <c r="D60" s="70"/>
      <c r="E60" s="70"/>
      <c r="F60" s="65"/>
      <c r="G60" s="65"/>
      <c r="H60" s="124"/>
      <c r="I60" s="180"/>
      <c r="J60" s="97"/>
    </row>
    <row r="61" spans="1:10" s="99" customFormat="1" x14ac:dyDescent="0.35">
      <c r="A61" s="97"/>
      <c r="B61" s="192" t="s">
        <v>229</v>
      </c>
      <c r="C61" s="329" t="s">
        <v>501</v>
      </c>
      <c r="D61" s="329"/>
      <c r="E61" s="329"/>
      <c r="F61" s="329"/>
      <c r="G61" s="105"/>
      <c r="H61" s="97"/>
      <c r="I61" s="173" t="s">
        <v>56</v>
      </c>
      <c r="J61" s="97"/>
    </row>
    <row r="62" spans="1:10" s="99" customFormat="1" ht="18" customHeight="1" x14ac:dyDescent="0.35">
      <c r="A62" s="97"/>
      <c r="B62" s="181"/>
      <c r="C62" s="72"/>
      <c r="D62" s="72"/>
      <c r="E62" s="72"/>
      <c r="F62" s="72"/>
      <c r="G62" s="72"/>
      <c r="H62" s="124"/>
      <c r="I62" s="320" t="s">
        <v>420</v>
      </c>
      <c r="J62" s="97"/>
    </row>
    <row r="63" spans="1:10" s="99" customFormat="1" ht="18" customHeight="1" x14ac:dyDescent="0.35">
      <c r="A63" s="97"/>
      <c r="B63" s="182"/>
      <c r="C63" s="178" t="s">
        <v>59</v>
      </c>
      <c r="D63" s="179"/>
      <c r="E63" s="179"/>
      <c r="F63" s="179"/>
      <c r="G63" s="123"/>
      <c r="H63" s="124"/>
      <c r="I63" s="320"/>
      <c r="J63" s="97"/>
    </row>
    <row r="64" spans="1:10" s="99" customFormat="1" ht="18" customHeight="1" x14ac:dyDescent="0.35">
      <c r="A64" s="97"/>
      <c r="B64" s="181"/>
      <c r="C64" s="348" t="s">
        <v>506</v>
      </c>
      <c r="D64" s="348"/>
      <c r="E64" s="348"/>
      <c r="F64" s="348"/>
      <c r="G64" s="123"/>
      <c r="H64" s="124"/>
      <c r="I64" s="320"/>
      <c r="J64" s="97"/>
    </row>
    <row r="65" spans="1:10" s="99" customFormat="1" ht="18" customHeight="1" x14ac:dyDescent="0.35">
      <c r="A65" s="97"/>
      <c r="B65" s="181"/>
      <c r="C65" s="67"/>
      <c r="D65" s="67"/>
      <c r="E65" s="67"/>
      <c r="F65" s="65"/>
      <c r="G65" s="65"/>
      <c r="H65" s="124"/>
      <c r="I65" s="320" t="s">
        <v>155</v>
      </c>
      <c r="J65" s="97"/>
    </row>
    <row r="66" spans="1:10" s="99" customFormat="1" ht="18" customHeight="1" x14ac:dyDescent="0.35">
      <c r="A66" s="97"/>
      <c r="B66" s="181"/>
      <c r="C66" s="65"/>
      <c r="D66" s="81" t="s">
        <v>17</v>
      </c>
      <c r="E66" s="81" t="s">
        <v>10</v>
      </c>
      <c r="F66" s="65"/>
      <c r="G66" s="65"/>
      <c r="H66" s="124"/>
      <c r="I66" s="320"/>
      <c r="J66" s="97"/>
    </row>
    <row r="67" spans="1:10" s="99" customFormat="1" ht="18" customHeight="1" x14ac:dyDescent="0.35">
      <c r="A67" s="97"/>
      <c r="B67" s="181"/>
      <c r="C67" s="82" t="s">
        <v>16</v>
      </c>
      <c r="D67" s="56"/>
      <c r="E67" s="215">
        <f>D67*0.422</f>
        <v>0</v>
      </c>
      <c r="F67" s="63" t="s">
        <v>282</v>
      </c>
      <c r="G67" s="65"/>
      <c r="H67" s="124"/>
      <c r="I67" s="320" t="s">
        <v>41</v>
      </c>
      <c r="J67" s="97"/>
    </row>
    <row r="68" spans="1:10" s="99" customFormat="1" ht="18" customHeight="1" x14ac:dyDescent="0.35">
      <c r="A68" s="97"/>
      <c r="B68" s="181"/>
      <c r="C68" s="70"/>
      <c r="D68" s="65"/>
      <c r="E68" s="65"/>
      <c r="F68" s="65"/>
      <c r="G68" s="65"/>
      <c r="H68" s="124"/>
      <c r="I68" s="320"/>
      <c r="J68" s="97"/>
    </row>
    <row r="69" spans="1:10" s="99" customFormat="1" x14ac:dyDescent="0.35">
      <c r="A69" s="97"/>
      <c r="B69" s="193"/>
      <c r="C69" s="362" t="s">
        <v>507</v>
      </c>
      <c r="D69" s="362"/>
      <c r="E69" s="362"/>
      <c r="F69" s="362"/>
      <c r="G69" s="135"/>
      <c r="H69" s="124"/>
      <c r="I69" s="173" t="s">
        <v>56</v>
      </c>
      <c r="J69" s="97"/>
    </row>
    <row r="70" spans="1:10" s="99" customFormat="1" ht="14.25" customHeight="1" x14ac:dyDescent="0.35">
      <c r="A70" s="97"/>
      <c r="B70" s="221"/>
      <c r="C70" s="294"/>
      <c r="D70" s="294"/>
      <c r="E70" s="294"/>
      <c r="F70" s="294"/>
      <c r="G70" s="128"/>
      <c r="H70" s="124"/>
      <c r="I70" s="320" t="s">
        <v>480</v>
      </c>
      <c r="J70" s="97"/>
    </row>
    <row r="71" spans="1:10" s="3" customFormat="1" ht="15" customHeight="1" x14ac:dyDescent="0.35">
      <c r="A71" s="13"/>
      <c r="B71" s="196"/>
      <c r="C71" s="224" t="s">
        <v>328</v>
      </c>
      <c r="D71" s="71"/>
      <c r="E71" s="71"/>
      <c r="F71" s="71"/>
      <c r="G71" s="22"/>
      <c r="H71" s="13"/>
      <c r="I71" s="320"/>
      <c r="J71" s="13"/>
    </row>
    <row r="72" spans="1:10" s="3" customFormat="1" ht="20.25" customHeight="1" x14ac:dyDescent="0.35">
      <c r="A72" s="13"/>
      <c r="B72" s="196"/>
      <c r="C72" s="224" t="s">
        <v>327</v>
      </c>
      <c r="D72" s="71"/>
      <c r="E72" s="71"/>
      <c r="F72" s="71"/>
      <c r="G72" s="22"/>
      <c r="H72" s="13"/>
      <c r="I72" s="320"/>
      <c r="J72" s="13"/>
    </row>
    <row r="73" spans="1:10" ht="15.75" customHeight="1" x14ac:dyDescent="0.35">
      <c r="A73" s="92"/>
      <c r="B73" s="188"/>
      <c r="C73" s="129"/>
      <c r="D73" s="129"/>
      <c r="E73" s="129"/>
      <c r="F73" s="129"/>
      <c r="G73" s="129"/>
      <c r="H73" s="130"/>
      <c r="I73" s="320"/>
      <c r="J73" s="92"/>
    </row>
    <row r="74" spans="1:10" s="99" customFormat="1" x14ac:dyDescent="0.35">
      <c r="A74" s="97"/>
      <c r="B74" s="181"/>
      <c r="C74" s="349" t="s">
        <v>479</v>
      </c>
      <c r="D74" s="349"/>
      <c r="E74" s="215">
        <f>SUM(E28,E45,E57,E67)</f>
        <v>0</v>
      </c>
      <c r="F74" s="63" t="s">
        <v>282</v>
      </c>
      <c r="G74" s="65"/>
      <c r="H74" s="124"/>
      <c r="I74" s="320"/>
      <c r="J74" s="97"/>
    </row>
    <row r="75" spans="1:10" s="99" customFormat="1" ht="18" customHeight="1" x14ac:dyDescent="0.35">
      <c r="A75" s="97"/>
      <c r="B75" s="181"/>
      <c r="C75" s="65"/>
      <c r="D75" s="65"/>
      <c r="E75" s="65"/>
      <c r="F75" s="65"/>
      <c r="G75" s="65"/>
      <c r="H75" s="124"/>
      <c r="I75" s="320"/>
      <c r="J75" s="97"/>
    </row>
    <row r="76" spans="1:10" s="99" customFormat="1" x14ac:dyDescent="0.35">
      <c r="A76" s="97"/>
      <c r="B76" s="192" t="s">
        <v>230</v>
      </c>
      <c r="C76" s="329" t="s">
        <v>503</v>
      </c>
      <c r="D76" s="329"/>
      <c r="E76" s="329"/>
      <c r="F76" s="329"/>
      <c r="G76" s="105"/>
      <c r="H76" s="97"/>
      <c r="I76" s="173" t="s">
        <v>56</v>
      </c>
      <c r="J76" s="97"/>
    </row>
    <row r="77" spans="1:10" s="99" customFormat="1" ht="21" customHeight="1" x14ac:dyDescent="0.35">
      <c r="A77" s="97"/>
      <c r="B77" s="181"/>
      <c r="C77" s="65"/>
      <c r="D77" s="65"/>
      <c r="E77" s="65"/>
      <c r="F77" s="65"/>
      <c r="G77" s="131"/>
      <c r="H77" s="124"/>
      <c r="I77" s="58"/>
      <c r="J77" s="97"/>
    </row>
    <row r="78" spans="1:10" s="99" customFormat="1" ht="20.25" customHeight="1" x14ac:dyDescent="0.35">
      <c r="A78" s="97"/>
      <c r="B78" s="182"/>
      <c r="C78" s="178" t="s">
        <v>59</v>
      </c>
      <c r="D78" s="179"/>
      <c r="E78" s="179"/>
      <c r="F78" s="179"/>
      <c r="G78" s="123"/>
      <c r="H78" s="124"/>
      <c r="I78" s="59"/>
      <c r="J78" s="97"/>
    </row>
    <row r="79" spans="1:10" s="99" customFormat="1" ht="21" customHeight="1" x14ac:dyDescent="0.35">
      <c r="A79" s="97"/>
      <c r="B79" s="181"/>
      <c r="C79" s="350" t="s">
        <v>156</v>
      </c>
      <c r="D79" s="350"/>
      <c r="E79" s="350"/>
      <c r="F79" s="350"/>
      <c r="G79" s="131"/>
      <c r="H79" s="124"/>
      <c r="I79" s="60" t="s">
        <v>42</v>
      </c>
      <c r="J79" s="97"/>
    </row>
    <row r="80" spans="1:10" s="99" customFormat="1" ht="21" customHeight="1" x14ac:dyDescent="0.35">
      <c r="A80" s="97"/>
      <c r="B80" s="181"/>
      <c r="C80" s="65"/>
      <c r="D80" s="65"/>
      <c r="E80" s="65"/>
      <c r="F80" s="65"/>
      <c r="G80" s="65"/>
      <c r="H80" s="124"/>
      <c r="I80" s="61" t="s">
        <v>43</v>
      </c>
      <c r="J80" s="97"/>
    </row>
    <row r="81" spans="1:12" s="2" customFormat="1" ht="21" customHeight="1" x14ac:dyDescent="0.35">
      <c r="A81" s="15"/>
      <c r="B81" s="194"/>
      <c r="C81" s="64" t="s">
        <v>13</v>
      </c>
      <c r="D81" s="64" t="s">
        <v>14</v>
      </c>
      <c r="E81" s="64" t="s">
        <v>15</v>
      </c>
      <c r="F81" s="64" t="s">
        <v>270</v>
      </c>
      <c r="G81" s="54"/>
      <c r="H81" s="15"/>
      <c r="I81" s="320" t="s">
        <v>44</v>
      </c>
      <c r="J81" s="15"/>
    </row>
    <row r="82" spans="1:12" s="2" customFormat="1" ht="21" customHeight="1" x14ac:dyDescent="0.35">
      <c r="A82" s="15"/>
      <c r="B82" s="194"/>
      <c r="C82" s="56"/>
      <c r="D82" s="56"/>
      <c r="E82" s="56"/>
      <c r="F82" s="215">
        <f>D82*IF(E82="Grassland (pasture, rough grassland, heath etc.)",-1320,IF(E82="Cropland (arable farm land)",2490,IF(E82="Forest land (woods, plantations etc.)",-11340,IF(E82="Wetland (marshland, curraghs, salt marsh, bogs, etc.)",0,IF(E82="Settlement (urban, buildings, car parks etc.)",2490,IF(E82="Other land (bare ground, beach etc.)",0))))))</f>
        <v>0</v>
      </c>
      <c r="G82" s="63" t="s">
        <v>282</v>
      </c>
      <c r="H82" s="15"/>
      <c r="I82" s="320"/>
      <c r="J82" s="15"/>
    </row>
    <row r="83" spans="1:12" s="2" customFormat="1" ht="21" customHeight="1" x14ac:dyDescent="0.35">
      <c r="A83" s="15"/>
      <c r="B83" s="194"/>
      <c r="C83" s="56"/>
      <c r="D83" s="56"/>
      <c r="E83" s="56"/>
      <c r="F83" s="215">
        <f t="shared" ref="F83:F93" si="0">D83*IF(E83="Grassland (pasture, rough grassland, heath etc.)",-1320,IF(E83="Cropland (arable farm land)",2490,IF(E83="Forest land (woods, plantations etc.)",-11340,IF(E83="Wetland (marshland, curraghs, salt marsh, bogs, etc.)",0,IF(E83="Settlement (urban, buildings, car parks etc.)",2490,IF(E83="Other land (bare ground, beach etc.)",0))))))</f>
        <v>0</v>
      </c>
      <c r="G83" s="63" t="s">
        <v>282</v>
      </c>
      <c r="H83" s="15"/>
      <c r="I83" s="320"/>
      <c r="J83" s="15"/>
    </row>
    <row r="84" spans="1:12" s="2" customFormat="1" ht="21" customHeight="1" x14ac:dyDescent="0.35">
      <c r="A84" s="15"/>
      <c r="B84" s="194"/>
      <c r="C84" s="56"/>
      <c r="D84" s="56"/>
      <c r="E84" s="56"/>
      <c r="F84" s="215">
        <f t="shared" si="0"/>
        <v>0</v>
      </c>
      <c r="G84" s="63" t="s">
        <v>282</v>
      </c>
      <c r="H84" s="15"/>
      <c r="I84" s="21"/>
      <c r="J84" s="15"/>
    </row>
    <row r="85" spans="1:12" s="2" customFormat="1" ht="21" customHeight="1" x14ac:dyDescent="0.35">
      <c r="A85" s="15"/>
      <c r="B85" s="194"/>
      <c r="C85" s="56"/>
      <c r="D85" s="56"/>
      <c r="E85" s="56"/>
      <c r="F85" s="215">
        <f t="shared" si="0"/>
        <v>0</v>
      </c>
      <c r="G85" s="63" t="s">
        <v>282</v>
      </c>
      <c r="H85" s="15"/>
      <c r="I85" s="60" t="s">
        <v>45</v>
      </c>
      <c r="J85" s="15"/>
    </row>
    <row r="86" spans="1:12" s="2" customFormat="1" ht="21" customHeight="1" x14ac:dyDescent="0.35">
      <c r="A86" s="15"/>
      <c r="B86" s="194"/>
      <c r="C86" s="56"/>
      <c r="D86" s="56"/>
      <c r="E86" s="56"/>
      <c r="F86" s="215">
        <f t="shared" si="0"/>
        <v>0</v>
      </c>
      <c r="G86" s="63" t="s">
        <v>282</v>
      </c>
      <c r="H86" s="15"/>
      <c r="I86" s="61" t="s">
        <v>46</v>
      </c>
      <c r="J86" s="15"/>
    </row>
    <row r="87" spans="1:12" s="2" customFormat="1" ht="21" customHeight="1" x14ac:dyDescent="0.35">
      <c r="A87" s="15"/>
      <c r="B87" s="194"/>
      <c r="C87" s="56"/>
      <c r="D87" s="56"/>
      <c r="E87" s="56"/>
      <c r="F87" s="215">
        <f t="shared" si="0"/>
        <v>0</v>
      </c>
      <c r="G87" s="63" t="s">
        <v>282</v>
      </c>
      <c r="H87" s="15"/>
      <c r="I87" s="320" t="s">
        <v>37</v>
      </c>
      <c r="J87" s="15"/>
    </row>
    <row r="88" spans="1:12" s="7" customFormat="1" ht="21" customHeight="1" x14ac:dyDescent="0.6">
      <c r="A88" s="16"/>
      <c r="B88" s="195"/>
      <c r="C88" s="56"/>
      <c r="D88" s="56"/>
      <c r="E88" s="56"/>
      <c r="F88" s="215">
        <f t="shared" si="0"/>
        <v>0</v>
      </c>
      <c r="G88" s="63" t="s">
        <v>282</v>
      </c>
      <c r="H88" s="16"/>
      <c r="I88" s="320"/>
      <c r="J88" s="16"/>
      <c r="L88" s="2"/>
    </row>
    <row r="89" spans="1:12" s="2" customFormat="1" ht="21" customHeight="1" x14ac:dyDescent="0.35">
      <c r="A89" s="15"/>
      <c r="B89" s="194"/>
      <c r="C89" s="56"/>
      <c r="D89" s="56"/>
      <c r="E89" s="56"/>
      <c r="F89" s="215">
        <f t="shared" si="0"/>
        <v>0</v>
      </c>
      <c r="G89" s="63" t="s">
        <v>282</v>
      </c>
      <c r="H89" s="15"/>
      <c r="I89" s="320" t="s">
        <v>281</v>
      </c>
      <c r="J89" s="15"/>
    </row>
    <row r="90" spans="1:12" s="2" customFormat="1" ht="21" customHeight="1" x14ac:dyDescent="0.35">
      <c r="A90" s="15"/>
      <c r="B90" s="194"/>
      <c r="C90" s="56"/>
      <c r="D90" s="56"/>
      <c r="E90" s="56"/>
      <c r="F90" s="215">
        <f t="shared" si="0"/>
        <v>0</v>
      </c>
      <c r="G90" s="63" t="s">
        <v>282</v>
      </c>
      <c r="H90" s="15"/>
      <c r="I90" s="320"/>
      <c r="J90" s="15"/>
    </row>
    <row r="91" spans="1:12" s="2" customFormat="1" ht="21" customHeight="1" x14ac:dyDescent="0.35">
      <c r="A91" s="15"/>
      <c r="B91" s="194"/>
      <c r="C91" s="56"/>
      <c r="D91" s="56"/>
      <c r="E91" s="56"/>
      <c r="F91" s="215">
        <f t="shared" si="0"/>
        <v>0</v>
      </c>
      <c r="G91" s="63" t="s">
        <v>282</v>
      </c>
      <c r="H91" s="15"/>
      <c r="I91" s="320"/>
      <c r="J91" s="15"/>
    </row>
    <row r="92" spans="1:12" s="2" customFormat="1" ht="21" customHeight="1" x14ac:dyDescent="0.35">
      <c r="A92" s="15"/>
      <c r="B92" s="194"/>
      <c r="C92" s="56"/>
      <c r="D92" s="56"/>
      <c r="E92" s="56"/>
      <c r="F92" s="215">
        <f t="shared" si="0"/>
        <v>0</v>
      </c>
      <c r="G92" s="63" t="s">
        <v>282</v>
      </c>
      <c r="H92" s="15"/>
      <c r="I92" s="320"/>
      <c r="J92" s="15"/>
    </row>
    <row r="93" spans="1:12" s="2" customFormat="1" ht="21" customHeight="1" x14ac:dyDescent="0.35">
      <c r="A93" s="15"/>
      <c r="B93" s="194"/>
      <c r="C93" s="56"/>
      <c r="D93" s="56"/>
      <c r="E93" s="56"/>
      <c r="F93" s="215">
        <f t="shared" si="0"/>
        <v>0</v>
      </c>
      <c r="G93" s="63" t="s">
        <v>282</v>
      </c>
      <c r="H93" s="15"/>
      <c r="I93" s="320"/>
      <c r="J93" s="15"/>
    </row>
    <row r="94" spans="1:12" s="2" customFormat="1" ht="21" customHeight="1" x14ac:dyDescent="0.35">
      <c r="A94" s="15"/>
      <c r="B94" s="194"/>
      <c r="C94" s="65"/>
      <c r="D94" s="65"/>
      <c r="E94" s="66" t="s">
        <v>271</v>
      </c>
      <c r="F94" s="215">
        <f>SUM(F82:F93)</f>
        <v>0</v>
      </c>
      <c r="G94" s="63" t="s">
        <v>282</v>
      </c>
      <c r="H94" s="15"/>
      <c r="I94" s="320"/>
      <c r="J94" s="15"/>
    </row>
    <row r="95" spans="1:12" s="2" customFormat="1" ht="21" customHeight="1" x14ac:dyDescent="0.35">
      <c r="A95" s="15"/>
      <c r="B95" s="194"/>
      <c r="C95" s="21"/>
      <c r="D95" s="21"/>
      <c r="E95" s="22"/>
      <c r="F95" s="22"/>
      <c r="G95" s="35"/>
      <c r="H95" s="15"/>
      <c r="I95" s="320"/>
      <c r="J95" s="15"/>
    </row>
    <row r="96" spans="1:12" s="2" customFormat="1" ht="84.75" customHeight="1" x14ac:dyDescent="0.35">
      <c r="A96" s="15"/>
      <c r="B96" s="194"/>
      <c r="C96" s="359" t="s">
        <v>298</v>
      </c>
      <c r="D96" s="360"/>
      <c r="E96" s="360"/>
      <c r="F96" s="361"/>
      <c r="G96" s="35"/>
      <c r="H96" s="15"/>
      <c r="I96" s="320"/>
      <c r="J96" s="15"/>
    </row>
    <row r="97" spans="1:10" s="2" customFormat="1" ht="98.25" customHeight="1" x14ac:dyDescent="0.35">
      <c r="A97" s="15"/>
      <c r="B97" s="194"/>
      <c r="C97" s="363" t="s">
        <v>280</v>
      </c>
      <c r="D97" s="364"/>
      <c r="E97" s="364"/>
      <c r="F97" s="365"/>
      <c r="G97" s="35"/>
      <c r="H97" s="15"/>
      <c r="I97" s="62" t="s">
        <v>272</v>
      </c>
      <c r="J97" s="15"/>
    </row>
    <row r="98" spans="1:10" s="3" customFormat="1" ht="21" customHeight="1" x14ac:dyDescent="0.35">
      <c r="A98" s="13"/>
      <c r="B98" s="196"/>
      <c r="C98" s="22"/>
      <c r="D98" s="22"/>
      <c r="E98" s="22"/>
      <c r="F98" s="22"/>
      <c r="G98" s="22"/>
      <c r="H98" s="13"/>
      <c r="I98" s="214" t="s">
        <v>36</v>
      </c>
      <c r="J98" s="13"/>
    </row>
    <row r="99" spans="1:10" x14ac:dyDescent="0.35">
      <c r="A99" s="92"/>
      <c r="B99" s="187"/>
      <c r="C99" s="333" t="s">
        <v>508</v>
      </c>
      <c r="D99" s="333"/>
      <c r="E99" s="333"/>
      <c r="F99" s="333"/>
      <c r="G99" s="102"/>
      <c r="H99" s="92"/>
      <c r="I99" s="173" t="s">
        <v>56</v>
      </c>
      <c r="J99" s="92"/>
    </row>
    <row r="100" spans="1:10" ht="17.25" customHeight="1" x14ac:dyDescent="0.35">
      <c r="A100" s="92"/>
      <c r="B100" s="188"/>
      <c r="C100" s="128"/>
      <c r="D100" s="128"/>
      <c r="E100" s="128"/>
      <c r="F100" s="128"/>
      <c r="G100" s="128"/>
      <c r="H100" s="130"/>
      <c r="I100" s="340" t="s">
        <v>157</v>
      </c>
      <c r="J100" s="92"/>
    </row>
    <row r="101" spans="1:10" ht="17.25" customHeight="1" x14ac:dyDescent="0.35">
      <c r="A101" s="92"/>
      <c r="B101" s="188"/>
      <c r="C101" s="128"/>
      <c r="D101" s="128"/>
      <c r="E101" s="128"/>
      <c r="F101" s="128"/>
      <c r="G101" s="128"/>
      <c r="H101" s="130"/>
      <c r="I101" s="340"/>
      <c r="J101" s="92"/>
    </row>
    <row r="102" spans="1:10" ht="33" customHeight="1" x14ac:dyDescent="0.35">
      <c r="A102" s="92"/>
      <c r="B102" s="188"/>
      <c r="C102" s="384" t="s">
        <v>478</v>
      </c>
      <c r="D102" s="384"/>
      <c r="E102" s="215">
        <f>E74+F94</f>
        <v>0</v>
      </c>
      <c r="F102" s="63" t="s">
        <v>282</v>
      </c>
      <c r="G102" s="129"/>
      <c r="H102" s="130"/>
      <c r="I102" s="340"/>
      <c r="J102" s="92"/>
    </row>
    <row r="103" spans="1:10" ht="13.5" customHeight="1" x14ac:dyDescent="0.35">
      <c r="A103" s="92"/>
      <c r="B103" s="188"/>
      <c r="C103" s="133"/>
      <c r="D103" s="133"/>
      <c r="E103" s="129"/>
      <c r="F103" s="129"/>
      <c r="G103" s="129"/>
      <c r="H103" s="130"/>
      <c r="I103" s="340"/>
      <c r="J103" s="92"/>
    </row>
    <row r="104" spans="1:10" ht="24" customHeight="1" x14ac:dyDescent="0.6">
      <c r="A104" s="92"/>
      <c r="B104" s="187"/>
      <c r="C104" s="357" t="s">
        <v>252</v>
      </c>
      <c r="D104" s="357"/>
      <c r="E104" s="357"/>
      <c r="F104" s="357"/>
      <c r="G104" s="130"/>
      <c r="H104" s="130"/>
      <c r="I104" s="174"/>
      <c r="J104" s="92"/>
    </row>
    <row r="105" spans="1:10" ht="14.25" customHeight="1" x14ac:dyDescent="0.35">
      <c r="A105" s="92"/>
      <c r="B105" s="188"/>
      <c r="C105" s="129"/>
      <c r="D105" s="383"/>
      <c r="E105" s="383"/>
      <c r="F105" s="129"/>
      <c r="G105" s="129"/>
      <c r="H105" s="130"/>
      <c r="I105" s="174"/>
      <c r="J105" s="92"/>
    </row>
    <row r="106" spans="1:10" ht="26.25" customHeight="1" x14ac:dyDescent="0.35">
      <c r="A106" s="92"/>
      <c r="B106" s="188"/>
      <c r="C106" s="385" t="s">
        <v>299</v>
      </c>
      <c r="D106" s="385"/>
      <c r="E106" s="385"/>
      <c r="F106" s="60"/>
      <c r="G106" s="129"/>
      <c r="H106" s="130"/>
      <c r="I106" s="174"/>
      <c r="J106" s="92"/>
    </row>
    <row r="107" spans="1:10" ht="12" customHeight="1" x14ac:dyDescent="0.35">
      <c r="A107" s="92"/>
      <c r="B107" s="188"/>
      <c r="C107" s="382"/>
      <c r="D107" s="382"/>
      <c r="E107" s="129"/>
      <c r="F107" s="129"/>
      <c r="G107" s="129"/>
      <c r="H107" s="130"/>
      <c r="I107" s="174"/>
      <c r="J107" s="92"/>
    </row>
    <row r="108" spans="1:10" x14ac:dyDescent="0.6">
      <c r="A108" s="92"/>
      <c r="B108" s="197"/>
      <c r="C108" s="92"/>
      <c r="D108" s="92"/>
      <c r="E108" s="92"/>
      <c r="F108" s="92"/>
      <c r="G108" s="92"/>
      <c r="H108" s="92"/>
      <c r="I108" s="92"/>
      <c r="J108" s="92"/>
    </row>
  </sheetData>
  <sheetProtection algorithmName="SHA-512" hashValue="Mt+TZjUNw++Tyn3YWvdWPPj1xLLfXdHjzNfri3JW0KshPcNWl2jT+f/B4JUN1+XnJTz+YFiARz+od4RC7n9oPQ==" saltValue="5o+Y4FeD2myJmoaKNxb/Rg==" spinCount="100000" sheet="1" selectLockedCells="1"/>
  <mergeCells count="54">
    <mergeCell ref="I100:I103"/>
    <mergeCell ref="C107:D107"/>
    <mergeCell ref="D105:E105"/>
    <mergeCell ref="C99:F99"/>
    <mergeCell ref="C102:D102"/>
    <mergeCell ref="C104:F104"/>
    <mergeCell ref="C106:E106"/>
    <mergeCell ref="I28:I29"/>
    <mergeCell ref="C32:F32"/>
    <mergeCell ref="C35:F35"/>
    <mergeCell ref="I52:I54"/>
    <mergeCell ref="I37:I39"/>
    <mergeCell ref="B4:G4"/>
    <mergeCell ref="C6:F6"/>
    <mergeCell ref="I2:I5"/>
    <mergeCell ref="C3:F3"/>
    <mergeCell ref="B5:G5"/>
    <mergeCell ref="I89:I96"/>
    <mergeCell ref="C7:F7"/>
    <mergeCell ref="C8:F8"/>
    <mergeCell ref="C17:D17"/>
    <mergeCell ref="C19:F19"/>
    <mergeCell ref="I6:I9"/>
    <mergeCell ref="C14:F14"/>
    <mergeCell ref="I14:I15"/>
    <mergeCell ref="I17:I18"/>
    <mergeCell ref="C10:F10"/>
    <mergeCell ref="C12:E12"/>
    <mergeCell ref="C18:F18"/>
    <mergeCell ref="C15:G15"/>
    <mergeCell ref="I11:I12"/>
    <mergeCell ref="I40:I44"/>
    <mergeCell ref="C49:F49"/>
    <mergeCell ref="I87:I88"/>
    <mergeCell ref="I35:I36"/>
    <mergeCell ref="C22:F22"/>
    <mergeCell ref="I22:I23"/>
    <mergeCell ref="C79:F79"/>
    <mergeCell ref="I57:I58"/>
    <mergeCell ref="C61:F61"/>
    <mergeCell ref="C64:F64"/>
    <mergeCell ref="I65:I66"/>
    <mergeCell ref="I62:I64"/>
    <mergeCell ref="I67:I68"/>
    <mergeCell ref="I55:I56"/>
    <mergeCell ref="I70:I75"/>
    <mergeCell ref="I81:I83"/>
    <mergeCell ref="C52:F52"/>
    <mergeCell ref="I24:I26"/>
    <mergeCell ref="C96:F96"/>
    <mergeCell ref="C69:F69"/>
    <mergeCell ref="C74:D74"/>
    <mergeCell ref="C76:F76"/>
    <mergeCell ref="C97:F97"/>
  </mergeCells>
  <dataValidations count="1">
    <dataValidation type="list" allowBlank="1" showInputMessage="1" showErrorMessage="1" sqref="E17">
      <formula1>"Same as reporting period (do not complete rest of this tab),2018,2019,2020,2021,Other (contact CCTT)"</formula1>
    </dataValidation>
  </dataValidations>
  <hyperlinks>
    <hyperlink ref="I98" r:id="rId1"/>
  </hyperlinks>
  <pageMargins left="0.7" right="0.7" top="0.75" bottom="0.75" header="0.3" footer="0.3"/>
  <pageSetup paperSize="9" scale="39" orientation="portrait" r:id="rId2"/>
  <rowBreaks count="1" manualBreakCount="1">
    <brk id="75"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DataValidation!$A$4:$A$9</xm:f>
          </x14:formula1>
          <xm:sqref>E82:E93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75F2"/>
  </sheetPr>
  <dimension ref="A1:J68"/>
  <sheetViews>
    <sheetView zoomScale="85" zoomScaleNormal="85" workbookViewId="0">
      <selection activeCell="E10" sqref="E10"/>
    </sheetView>
  </sheetViews>
  <sheetFormatPr defaultColWidth="9.1796875" defaultRowHeight="18.5" x14ac:dyDescent="0.35"/>
  <cols>
    <col min="1" max="1" width="2.26953125" style="3" customWidth="1"/>
    <col min="2" max="2" width="6.26953125" style="12" customWidth="1"/>
    <col min="3" max="3" width="51.7265625" style="3" customWidth="1"/>
    <col min="4" max="4" width="43.81640625" style="3" customWidth="1"/>
    <col min="5" max="5" width="31.54296875" style="3" customWidth="1"/>
    <col min="6" max="6" width="29.54296875" style="3" customWidth="1"/>
    <col min="7" max="7" width="6.26953125" style="3" customWidth="1"/>
    <col min="8" max="8" width="2.54296875" style="3" customWidth="1"/>
    <col min="9" max="9" width="57.54296875" style="149" customWidth="1"/>
    <col min="10" max="10" width="2.453125" style="3" customWidth="1"/>
    <col min="11" max="16384" width="9.1796875" style="3"/>
  </cols>
  <sheetData>
    <row r="1" spans="1:10" ht="13.5" customHeight="1" x14ac:dyDescent="0.35">
      <c r="A1" s="92"/>
      <c r="B1" s="111"/>
      <c r="C1" s="92"/>
      <c r="D1" s="92"/>
      <c r="E1" s="92"/>
      <c r="F1" s="92"/>
      <c r="G1" s="92"/>
      <c r="H1" s="92"/>
      <c r="I1" s="153"/>
      <c r="J1" s="13"/>
    </row>
    <row r="2" spans="1:10" ht="21.75" customHeight="1" x14ac:dyDescent="0.35">
      <c r="A2" s="92"/>
      <c r="B2" s="75"/>
      <c r="C2" s="71"/>
      <c r="D2" s="71"/>
      <c r="E2" s="71"/>
      <c r="F2" s="71"/>
      <c r="G2" s="71"/>
      <c r="H2" s="92"/>
      <c r="I2" s="342" t="s">
        <v>56</v>
      </c>
      <c r="J2" s="13"/>
    </row>
    <row r="3" spans="1:10" ht="61.5" x14ac:dyDescent="0.35">
      <c r="A3" s="92"/>
      <c r="B3" s="75"/>
      <c r="C3" s="397" t="s">
        <v>190</v>
      </c>
      <c r="D3" s="397"/>
      <c r="E3" s="397"/>
      <c r="F3" s="397"/>
      <c r="G3" s="136"/>
      <c r="H3" s="92"/>
      <c r="I3" s="342"/>
      <c r="J3" s="13"/>
    </row>
    <row r="4" spans="1:10" s="2" customFormat="1" ht="21.75" customHeight="1" x14ac:dyDescent="0.35">
      <c r="A4" s="97"/>
      <c r="B4" s="137"/>
      <c r="C4" s="346" t="s">
        <v>20</v>
      </c>
      <c r="D4" s="346"/>
      <c r="E4" s="346"/>
      <c r="F4" s="346"/>
      <c r="G4" s="138"/>
      <c r="H4" s="98"/>
      <c r="I4" s="342"/>
      <c r="J4" s="15"/>
    </row>
    <row r="5" spans="1:10" s="2" customFormat="1" ht="21.75" customHeight="1" x14ac:dyDescent="0.35">
      <c r="A5" s="97"/>
      <c r="B5" s="137"/>
      <c r="C5" s="398"/>
      <c r="D5" s="398"/>
      <c r="E5" s="398"/>
      <c r="F5" s="398"/>
      <c r="G5" s="138"/>
      <c r="H5" s="98"/>
      <c r="I5" s="342"/>
      <c r="J5" s="15"/>
    </row>
    <row r="6" spans="1:10" s="2" customFormat="1" ht="26" x14ac:dyDescent="0.35">
      <c r="A6" s="97"/>
      <c r="B6" s="186" t="s">
        <v>255</v>
      </c>
      <c r="C6" s="102"/>
      <c r="D6" s="213" t="s">
        <v>200</v>
      </c>
      <c r="E6" s="102"/>
      <c r="F6" s="102"/>
      <c r="G6" s="102"/>
      <c r="H6" s="102"/>
      <c r="I6" s="173" t="s">
        <v>56</v>
      </c>
      <c r="J6" s="15"/>
    </row>
    <row r="7" spans="1:10" s="2" customFormat="1" ht="13.5" customHeight="1" x14ac:dyDescent="0.35">
      <c r="A7" s="97"/>
      <c r="B7" s="100"/>
      <c r="C7" s="100"/>
      <c r="D7" s="100"/>
      <c r="E7" s="100"/>
      <c r="F7" s="100"/>
      <c r="G7" s="100"/>
      <c r="H7" s="102"/>
      <c r="I7" s="145"/>
      <c r="J7" s="15"/>
    </row>
    <row r="8" spans="1:10" s="2" customFormat="1" ht="18" customHeight="1" x14ac:dyDescent="0.35">
      <c r="A8" s="97"/>
      <c r="B8" s="100"/>
      <c r="C8" s="176" t="s">
        <v>253</v>
      </c>
      <c r="D8" s="100"/>
      <c r="E8" s="100"/>
      <c r="F8" s="100"/>
      <c r="G8" s="100"/>
      <c r="H8" s="102"/>
      <c r="I8" s="399" t="s">
        <v>69</v>
      </c>
      <c r="J8" s="15"/>
    </row>
    <row r="9" spans="1:10" s="2" customFormat="1" ht="15" customHeight="1" x14ac:dyDescent="0.35">
      <c r="A9" s="97"/>
      <c r="B9" s="100"/>
      <c r="C9" s="100"/>
      <c r="D9" s="100"/>
      <c r="E9" s="100"/>
      <c r="F9" s="100"/>
      <c r="G9" s="100"/>
      <c r="H9" s="98"/>
      <c r="I9" s="399"/>
      <c r="J9" s="15"/>
    </row>
    <row r="10" spans="1:10" s="2" customFormat="1" ht="19.5" customHeight="1" x14ac:dyDescent="0.35">
      <c r="A10" s="97"/>
      <c r="B10" s="100"/>
      <c r="C10" s="401" t="s">
        <v>68</v>
      </c>
      <c r="D10" s="401"/>
      <c r="E10" s="152"/>
      <c r="F10" s="100"/>
      <c r="G10" s="100"/>
      <c r="H10" s="98"/>
      <c r="I10" s="145" t="s">
        <v>70</v>
      </c>
      <c r="J10" s="15"/>
    </row>
    <row r="11" spans="1:10" s="2" customFormat="1" ht="32.25" customHeight="1" x14ac:dyDescent="0.35">
      <c r="A11" s="97"/>
      <c r="B11" s="100"/>
      <c r="C11" s="25"/>
      <c r="D11" s="25"/>
      <c r="E11" s="139"/>
      <c r="F11" s="100"/>
      <c r="G11" s="100"/>
      <c r="H11" s="98"/>
      <c r="I11" s="65"/>
      <c r="J11" s="15"/>
    </row>
    <row r="12" spans="1:10" s="2" customFormat="1" ht="26" x14ac:dyDescent="0.35">
      <c r="A12" s="97"/>
      <c r="B12" s="186" t="s">
        <v>256</v>
      </c>
      <c r="C12" s="144"/>
      <c r="D12" s="212" t="s">
        <v>201</v>
      </c>
      <c r="E12" s="144"/>
      <c r="F12" s="102"/>
      <c r="G12" s="102"/>
      <c r="H12" s="102"/>
      <c r="I12" s="173" t="s">
        <v>56</v>
      </c>
      <c r="J12" s="15"/>
    </row>
    <row r="13" spans="1:10" s="2" customFormat="1" ht="21.75" customHeight="1" x14ac:dyDescent="0.35">
      <c r="A13" s="97"/>
      <c r="B13" s="100"/>
      <c r="C13" s="140"/>
      <c r="D13" s="140"/>
      <c r="E13" s="100"/>
      <c r="F13" s="100"/>
      <c r="G13" s="100"/>
      <c r="H13" s="98"/>
      <c r="I13" s="133"/>
      <c r="J13" s="15"/>
    </row>
    <row r="14" spans="1:10" s="2" customFormat="1" ht="18" customHeight="1" x14ac:dyDescent="0.35">
      <c r="A14" s="97"/>
      <c r="B14" s="100"/>
      <c r="C14" s="176" t="s">
        <v>253</v>
      </c>
      <c r="D14" s="100"/>
      <c r="E14" s="100"/>
      <c r="F14" s="100"/>
      <c r="G14" s="100"/>
      <c r="H14" s="102"/>
      <c r="I14" s="133"/>
      <c r="J14" s="15"/>
    </row>
    <row r="15" spans="1:10" s="2" customFormat="1" ht="18" customHeight="1" x14ac:dyDescent="0.35">
      <c r="A15" s="97"/>
      <c r="B15" s="100"/>
      <c r="C15" s="52"/>
      <c r="D15" s="100"/>
      <c r="E15" s="100"/>
      <c r="F15" s="100"/>
      <c r="G15" s="100"/>
      <c r="H15" s="102"/>
      <c r="I15" s="133"/>
      <c r="J15" s="15"/>
    </row>
    <row r="16" spans="1:10" s="2" customFormat="1" ht="35.25" customHeight="1" x14ac:dyDescent="0.35">
      <c r="A16" s="97"/>
      <c r="B16" s="100"/>
      <c r="C16" s="386" t="s">
        <v>75</v>
      </c>
      <c r="D16" s="386"/>
      <c r="E16" s="152"/>
      <c r="F16" s="100"/>
      <c r="G16" s="100"/>
      <c r="H16" s="98"/>
      <c r="I16" s="320" t="s">
        <v>74</v>
      </c>
      <c r="J16" s="15"/>
    </row>
    <row r="17" spans="1:10" s="2" customFormat="1" ht="21.75" customHeight="1" x14ac:dyDescent="0.35">
      <c r="A17" s="97"/>
      <c r="B17" s="100"/>
      <c r="C17" s="110"/>
      <c r="D17" s="140"/>
      <c r="E17" s="100"/>
      <c r="F17" s="100"/>
      <c r="G17" s="100"/>
      <c r="H17" s="98"/>
      <c r="I17" s="320"/>
      <c r="J17" s="15"/>
    </row>
    <row r="18" spans="1:10" s="2" customFormat="1" ht="21.75" customHeight="1" x14ac:dyDescent="0.35">
      <c r="A18" s="97"/>
      <c r="B18" s="100"/>
      <c r="C18" s="170" t="s">
        <v>71</v>
      </c>
      <c r="D18" s="169" t="s">
        <v>72</v>
      </c>
      <c r="E18" s="170" t="s">
        <v>76</v>
      </c>
      <c r="F18" s="170" t="s">
        <v>73</v>
      </c>
      <c r="G18" s="100"/>
      <c r="H18" s="98"/>
      <c r="I18" s="320" t="s">
        <v>287</v>
      </c>
      <c r="J18" s="15"/>
    </row>
    <row r="19" spans="1:10" s="2" customFormat="1" ht="21.75" customHeight="1" x14ac:dyDescent="0.35">
      <c r="A19" s="97"/>
      <c r="B19" s="100"/>
      <c r="C19" s="56"/>
      <c r="D19" s="56"/>
      <c r="E19" s="56"/>
      <c r="F19" s="56"/>
      <c r="G19" s="100"/>
      <c r="H19" s="98"/>
      <c r="I19" s="320"/>
      <c r="J19" s="15"/>
    </row>
    <row r="20" spans="1:10" s="2" customFormat="1" ht="21.75" customHeight="1" x14ac:dyDescent="0.35">
      <c r="A20" s="97"/>
      <c r="B20" s="100"/>
      <c r="C20" s="56"/>
      <c r="D20" s="56"/>
      <c r="E20" s="56"/>
      <c r="F20" s="56"/>
      <c r="G20" s="100"/>
      <c r="H20" s="98"/>
      <c r="I20" s="320"/>
      <c r="J20" s="15"/>
    </row>
    <row r="21" spans="1:10" s="2" customFormat="1" ht="21.75" customHeight="1" x14ac:dyDescent="0.35">
      <c r="A21" s="97"/>
      <c r="B21" s="100"/>
      <c r="C21" s="56"/>
      <c r="D21" s="56"/>
      <c r="E21" s="56"/>
      <c r="F21" s="56"/>
      <c r="G21" s="100"/>
      <c r="H21" s="98"/>
      <c r="I21" s="320"/>
      <c r="J21" s="15"/>
    </row>
    <row r="22" spans="1:10" s="2" customFormat="1" ht="21.75" customHeight="1" x14ac:dyDescent="0.35">
      <c r="A22" s="97"/>
      <c r="B22" s="100"/>
      <c r="C22" s="56"/>
      <c r="D22" s="56"/>
      <c r="E22" s="56"/>
      <c r="F22" s="56"/>
      <c r="G22" s="100"/>
      <c r="H22" s="98"/>
      <c r="I22" s="320"/>
      <c r="J22" s="15"/>
    </row>
    <row r="23" spans="1:10" s="2" customFormat="1" ht="21.75" customHeight="1" x14ac:dyDescent="0.35">
      <c r="A23" s="97"/>
      <c r="B23" s="100"/>
      <c r="C23" s="56"/>
      <c r="D23" s="56"/>
      <c r="E23" s="56"/>
      <c r="F23" s="56"/>
      <c r="G23" s="100"/>
      <c r="H23" s="98"/>
      <c r="I23" s="320"/>
      <c r="J23" s="15"/>
    </row>
    <row r="24" spans="1:10" s="2" customFormat="1" ht="21.75" customHeight="1" x14ac:dyDescent="0.35">
      <c r="A24" s="97"/>
      <c r="B24" s="100"/>
      <c r="C24" s="56"/>
      <c r="D24" s="56"/>
      <c r="E24" s="56"/>
      <c r="F24" s="56"/>
      <c r="G24" s="100"/>
      <c r="H24" s="98"/>
      <c r="I24" s="320" t="s">
        <v>87</v>
      </c>
      <c r="J24" s="15"/>
    </row>
    <row r="25" spans="1:10" s="2" customFormat="1" ht="21.75" customHeight="1" x14ac:dyDescent="0.35">
      <c r="A25" s="97"/>
      <c r="B25" s="100"/>
      <c r="C25" s="56"/>
      <c r="D25" s="56"/>
      <c r="E25" s="56"/>
      <c r="F25" s="56"/>
      <c r="G25" s="100"/>
      <c r="H25" s="98"/>
      <c r="I25" s="320"/>
      <c r="J25" s="15"/>
    </row>
    <row r="26" spans="1:10" s="2" customFormat="1" ht="21.75" customHeight="1" x14ac:dyDescent="0.35">
      <c r="A26" s="97"/>
      <c r="B26" s="100"/>
      <c r="C26" s="56"/>
      <c r="D26" s="56"/>
      <c r="E26" s="56"/>
      <c r="F26" s="56"/>
      <c r="G26" s="100"/>
      <c r="H26" s="98"/>
      <c r="I26" s="320"/>
      <c r="J26" s="15"/>
    </row>
    <row r="27" spans="1:10" s="2" customFormat="1" ht="21.75" customHeight="1" x14ac:dyDescent="0.35">
      <c r="A27" s="97"/>
      <c r="B27" s="100"/>
      <c r="C27" s="56"/>
      <c r="D27" s="56"/>
      <c r="E27" s="56"/>
      <c r="F27" s="56"/>
      <c r="G27" s="100"/>
      <c r="H27" s="98"/>
      <c r="I27" s="320"/>
      <c r="J27" s="15"/>
    </row>
    <row r="28" spans="1:10" s="2" customFormat="1" ht="21.75" customHeight="1" x14ac:dyDescent="0.35">
      <c r="A28" s="97"/>
      <c r="B28" s="100"/>
      <c r="C28" s="140"/>
      <c r="D28" s="140"/>
      <c r="E28" s="100"/>
      <c r="F28" s="100"/>
      <c r="G28" s="100"/>
      <c r="H28" s="98"/>
      <c r="I28" s="133"/>
      <c r="J28" s="15"/>
    </row>
    <row r="29" spans="1:10" s="2" customFormat="1" ht="26" x14ac:dyDescent="0.35">
      <c r="A29" s="97"/>
      <c r="B29" s="192" t="s">
        <v>257</v>
      </c>
      <c r="C29" s="150"/>
      <c r="D29" s="192" t="s">
        <v>202</v>
      </c>
      <c r="E29" s="150"/>
      <c r="F29" s="150"/>
      <c r="G29" s="105"/>
      <c r="H29" s="97"/>
      <c r="I29" s="173" t="s">
        <v>56</v>
      </c>
      <c r="J29" s="15"/>
    </row>
    <row r="30" spans="1:10" s="2" customFormat="1" ht="21.75" customHeight="1" x14ac:dyDescent="0.35">
      <c r="A30" s="97"/>
      <c r="B30" s="100"/>
      <c r="C30" s="140"/>
      <c r="D30" s="140"/>
      <c r="E30" s="100"/>
      <c r="F30" s="100"/>
      <c r="G30" s="100"/>
      <c r="H30" s="98"/>
      <c r="I30" s="133"/>
      <c r="J30" s="15"/>
    </row>
    <row r="31" spans="1:10" s="2" customFormat="1" ht="18" customHeight="1" x14ac:dyDescent="0.35">
      <c r="A31" s="97"/>
      <c r="B31" s="100"/>
      <c r="C31" s="176" t="s">
        <v>253</v>
      </c>
      <c r="D31" s="128"/>
      <c r="E31" s="128"/>
      <c r="F31" s="128"/>
      <c r="G31" s="100"/>
      <c r="H31" s="102"/>
      <c r="I31" s="133"/>
      <c r="J31" s="15"/>
    </row>
    <row r="32" spans="1:10" s="2" customFormat="1" ht="18" customHeight="1" x14ac:dyDescent="0.35">
      <c r="A32" s="97"/>
      <c r="B32" s="100"/>
      <c r="C32" s="52"/>
      <c r="D32" s="128"/>
      <c r="E32" s="128"/>
      <c r="F32" s="128"/>
      <c r="G32" s="100"/>
      <c r="H32" s="102"/>
      <c r="I32" s="133"/>
      <c r="J32" s="15"/>
    </row>
    <row r="33" spans="1:10" s="2" customFormat="1" ht="33" customHeight="1" x14ac:dyDescent="0.35">
      <c r="A33" s="97"/>
      <c r="B33" s="100"/>
      <c r="C33" s="386" t="s">
        <v>86</v>
      </c>
      <c r="D33" s="386"/>
      <c r="E33" s="152"/>
      <c r="F33" s="128"/>
      <c r="G33" s="100"/>
      <c r="H33" s="98"/>
      <c r="I33" s="133"/>
      <c r="J33" s="15"/>
    </row>
    <row r="34" spans="1:10" s="2" customFormat="1" ht="19.5" customHeight="1" x14ac:dyDescent="0.35">
      <c r="A34" s="97"/>
      <c r="B34" s="100"/>
      <c r="C34" s="146"/>
      <c r="D34" s="146"/>
      <c r="E34" s="128"/>
      <c r="F34" s="128"/>
      <c r="G34" s="100"/>
      <c r="H34" s="98"/>
      <c r="I34" s="133"/>
      <c r="J34" s="15"/>
    </row>
    <row r="35" spans="1:10" s="2" customFormat="1" ht="21.75" customHeight="1" x14ac:dyDescent="0.35">
      <c r="A35" s="97"/>
      <c r="B35" s="100"/>
      <c r="C35" s="170" t="s">
        <v>84</v>
      </c>
      <c r="D35" s="169" t="s">
        <v>72</v>
      </c>
      <c r="E35" s="170" t="s">
        <v>76</v>
      </c>
      <c r="F35" s="170" t="s">
        <v>73</v>
      </c>
      <c r="G35" s="100"/>
      <c r="H35" s="98"/>
      <c r="I35" s="320" t="s">
        <v>85</v>
      </c>
      <c r="J35" s="15"/>
    </row>
    <row r="36" spans="1:10" s="2" customFormat="1" ht="21.75" customHeight="1" x14ac:dyDescent="0.35">
      <c r="A36" s="97"/>
      <c r="B36" s="100"/>
      <c r="C36" s="56"/>
      <c r="D36" s="56"/>
      <c r="E36" s="56"/>
      <c r="F36" s="56"/>
      <c r="G36" s="100"/>
      <c r="H36" s="98"/>
      <c r="I36" s="320"/>
      <c r="J36" s="15"/>
    </row>
    <row r="37" spans="1:10" s="2" customFormat="1" ht="21.75" customHeight="1" x14ac:dyDescent="0.35">
      <c r="A37" s="97"/>
      <c r="B37" s="100"/>
      <c r="C37" s="56"/>
      <c r="D37" s="56"/>
      <c r="E37" s="56"/>
      <c r="F37" s="56"/>
      <c r="G37" s="100"/>
      <c r="H37" s="98"/>
      <c r="I37" s="320"/>
      <c r="J37" s="15"/>
    </row>
    <row r="38" spans="1:10" s="2" customFormat="1" ht="21.75" customHeight="1" x14ac:dyDescent="0.35">
      <c r="A38" s="97"/>
      <c r="B38" s="100"/>
      <c r="C38" s="56"/>
      <c r="D38" s="56"/>
      <c r="E38" s="56"/>
      <c r="F38" s="56"/>
      <c r="G38" s="100"/>
      <c r="H38" s="98"/>
      <c r="I38" s="61"/>
      <c r="J38" s="15"/>
    </row>
    <row r="39" spans="1:10" s="2" customFormat="1" ht="21.75" customHeight="1" x14ac:dyDescent="0.35">
      <c r="A39" s="97"/>
      <c r="B39" s="100"/>
      <c r="C39" s="56"/>
      <c r="D39" s="56"/>
      <c r="E39" s="56"/>
      <c r="F39" s="56"/>
      <c r="G39" s="100"/>
      <c r="H39" s="98"/>
      <c r="I39" s="61"/>
      <c r="J39" s="15"/>
    </row>
    <row r="40" spans="1:10" s="2" customFormat="1" ht="21.75" customHeight="1" x14ac:dyDescent="0.35">
      <c r="A40" s="97"/>
      <c r="B40" s="100"/>
      <c r="C40" s="56"/>
      <c r="D40" s="56"/>
      <c r="E40" s="56"/>
      <c r="F40" s="56"/>
      <c r="G40" s="100"/>
      <c r="H40" s="98"/>
      <c r="I40" s="61"/>
      <c r="J40" s="15"/>
    </row>
    <row r="41" spans="1:10" s="2" customFormat="1" ht="21.75" customHeight="1" x14ac:dyDescent="0.35">
      <c r="A41" s="97"/>
      <c r="B41" s="100"/>
      <c r="C41" s="56"/>
      <c r="D41" s="56"/>
      <c r="E41" s="56"/>
      <c r="F41" s="56"/>
      <c r="G41" s="100"/>
      <c r="H41" s="98"/>
      <c r="I41" s="320" t="s">
        <v>87</v>
      </c>
      <c r="J41" s="15"/>
    </row>
    <row r="42" spans="1:10" s="2" customFormat="1" ht="21.75" customHeight="1" x14ac:dyDescent="0.35">
      <c r="A42" s="97"/>
      <c r="B42" s="100"/>
      <c r="C42" s="56"/>
      <c r="D42" s="56"/>
      <c r="E42" s="56"/>
      <c r="F42" s="56"/>
      <c r="G42" s="100"/>
      <c r="H42" s="98"/>
      <c r="I42" s="320"/>
      <c r="J42" s="15"/>
    </row>
    <row r="43" spans="1:10" s="2" customFormat="1" ht="21.75" customHeight="1" x14ac:dyDescent="0.35">
      <c r="A43" s="97"/>
      <c r="B43" s="100"/>
      <c r="C43" s="56"/>
      <c r="D43" s="56"/>
      <c r="E43" s="56"/>
      <c r="F43" s="56"/>
      <c r="G43" s="100"/>
      <c r="H43" s="98"/>
      <c r="I43" s="320"/>
      <c r="J43" s="15"/>
    </row>
    <row r="44" spans="1:10" s="2" customFormat="1" ht="21.75" customHeight="1" x14ac:dyDescent="0.35">
      <c r="A44" s="97"/>
      <c r="B44" s="100"/>
      <c r="C44" s="56"/>
      <c r="D44" s="56"/>
      <c r="E44" s="56"/>
      <c r="F44" s="56"/>
      <c r="G44" s="100"/>
      <c r="H44" s="98"/>
      <c r="I44" s="320"/>
      <c r="J44" s="15"/>
    </row>
    <row r="45" spans="1:10" s="2" customFormat="1" ht="21.75" customHeight="1" x14ac:dyDescent="0.35">
      <c r="A45" s="97"/>
      <c r="B45" s="100"/>
      <c r="C45" s="140"/>
      <c r="D45" s="140"/>
      <c r="E45" s="100"/>
      <c r="F45" s="100"/>
      <c r="G45" s="100"/>
      <c r="H45" s="98"/>
      <c r="I45" s="133"/>
      <c r="J45" s="15"/>
    </row>
    <row r="46" spans="1:10" ht="26" x14ac:dyDescent="0.35">
      <c r="A46" s="92"/>
      <c r="B46" s="192" t="s">
        <v>258</v>
      </c>
      <c r="C46" s="92"/>
      <c r="D46" s="192" t="s">
        <v>203</v>
      </c>
      <c r="E46" s="92"/>
      <c r="F46" s="92"/>
      <c r="G46" s="92"/>
      <c r="H46" s="92"/>
      <c r="I46" s="173" t="s">
        <v>56</v>
      </c>
      <c r="J46" s="13"/>
    </row>
    <row r="47" spans="1:10" x14ac:dyDescent="0.35">
      <c r="A47" s="92"/>
      <c r="B47" s="75"/>
      <c r="C47" s="71"/>
      <c r="D47" s="71"/>
      <c r="E47" s="71"/>
      <c r="F47" s="71"/>
      <c r="G47" s="71"/>
      <c r="H47" s="92"/>
      <c r="I47" s="340" t="s">
        <v>163</v>
      </c>
      <c r="J47" s="13"/>
    </row>
    <row r="48" spans="1:10" s="2" customFormat="1" ht="18" customHeight="1" x14ac:dyDescent="0.35">
      <c r="A48" s="97"/>
      <c r="B48" s="100"/>
      <c r="C48" s="176" t="s">
        <v>253</v>
      </c>
      <c r="D48" s="128"/>
      <c r="E48" s="128"/>
      <c r="F48" s="100"/>
      <c r="G48" s="100"/>
      <c r="H48" s="102"/>
      <c r="I48" s="340"/>
      <c r="J48" s="15"/>
    </row>
    <row r="49" spans="1:10" s="2" customFormat="1" ht="18" customHeight="1" x14ac:dyDescent="0.35">
      <c r="A49" s="97"/>
      <c r="B49" s="100"/>
      <c r="C49" s="52"/>
      <c r="D49" s="128"/>
      <c r="E49" s="128"/>
      <c r="F49" s="100"/>
      <c r="G49" s="100"/>
      <c r="H49" s="102"/>
      <c r="I49" s="340"/>
      <c r="J49" s="15"/>
    </row>
    <row r="50" spans="1:10" ht="36" customHeight="1" x14ac:dyDescent="0.35">
      <c r="A50" s="92"/>
      <c r="B50" s="75"/>
      <c r="C50" s="358" t="s">
        <v>159</v>
      </c>
      <c r="D50" s="358"/>
      <c r="E50" s="358"/>
      <c r="F50" s="71"/>
      <c r="G50" s="71"/>
      <c r="H50" s="92"/>
      <c r="I50" s="340"/>
      <c r="J50" s="13"/>
    </row>
    <row r="51" spans="1:10" ht="13.5" customHeight="1" x14ac:dyDescent="0.35">
      <c r="A51" s="92"/>
      <c r="B51" s="141"/>
      <c r="C51" s="147"/>
      <c r="D51" s="147"/>
      <c r="E51" s="147"/>
      <c r="F51" s="142"/>
      <c r="G51" s="71"/>
      <c r="H51" s="92"/>
      <c r="I51" s="340"/>
      <c r="J51" s="13"/>
    </row>
    <row r="52" spans="1:10" x14ac:dyDescent="0.35">
      <c r="A52" s="92"/>
      <c r="B52" s="75"/>
      <c r="C52" s="82" t="s">
        <v>160</v>
      </c>
      <c r="D52" s="400"/>
      <c r="E52" s="400"/>
      <c r="F52" s="71"/>
      <c r="G52" s="71"/>
      <c r="H52" s="92"/>
      <c r="I52" s="340"/>
      <c r="J52" s="13"/>
    </row>
    <row r="53" spans="1:10" ht="74.25" customHeight="1" x14ac:dyDescent="0.35">
      <c r="A53" s="92"/>
      <c r="B53" s="75"/>
      <c r="C53" s="134"/>
      <c r="D53" s="400"/>
      <c r="E53" s="400"/>
      <c r="F53" s="71"/>
      <c r="G53" s="71"/>
      <c r="H53" s="92"/>
      <c r="I53" s="340"/>
      <c r="J53" s="13"/>
    </row>
    <row r="54" spans="1:10" ht="15" customHeight="1" x14ac:dyDescent="0.35">
      <c r="A54" s="92"/>
      <c r="B54" s="75"/>
      <c r="C54" s="134"/>
      <c r="D54" s="52"/>
      <c r="E54" s="52"/>
      <c r="F54" s="71"/>
      <c r="G54" s="71"/>
      <c r="H54" s="92"/>
      <c r="I54" s="340"/>
      <c r="J54" s="13"/>
    </row>
    <row r="55" spans="1:10" ht="33.75" customHeight="1" x14ac:dyDescent="0.35">
      <c r="A55" s="92"/>
      <c r="B55" s="75"/>
      <c r="C55" s="172" t="s">
        <v>162</v>
      </c>
      <c r="D55" s="391"/>
      <c r="E55" s="392"/>
      <c r="F55" s="71"/>
      <c r="G55" s="71"/>
      <c r="H55" s="92"/>
      <c r="I55" s="340"/>
      <c r="J55" s="13"/>
    </row>
    <row r="56" spans="1:10" ht="13.5" customHeight="1" x14ac:dyDescent="0.35">
      <c r="A56" s="92"/>
      <c r="B56" s="75"/>
      <c r="C56" s="134"/>
      <c r="D56" s="134"/>
      <c r="E56" s="134"/>
      <c r="F56" s="71"/>
      <c r="G56" s="71"/>
      <c r="H56" s="92"/>
      <c r="I56" s="340"/>
      <c r="J56" s="13"/>
    </row>
    <row r="57" spans="1:10" ht="30.75" customHeight="1" x14ac:dyDescent="0.35">
      <c r="A57" s="92"/>
      <c r="B57" s="75"/>
      <c r="C57" s="172" t="s">
        <v>161</v>
      </c>
      <c r="D57" s="387"/>
      <c r="E57" s="388"/>
      <c r="F57" s="71"/>
      <c r="G57" s="71"/>
      <c r="H57" s="92"/>
      <c r="I57" s="340"/>
      <c r="J57" s="13"/>
    </row>
    <row r="58" spans="1:10" ht="74.25" customHeight="1" x14ac:dyDescent="0.35">
      <c r="A58" s="92"/>
      <c r="B58" s="75"/>
      <c r="C58" s="134"/>
      <c r="D58" s="389"/>
      <c r="E58" s="390"/>
      <c r="F58" s="71"/>
      <c r="G58" s="71"/>
      <c r="H58" s="92"/>
      <c r="I58" s="340"/>
      <c r="J58" s="13"/>
    </row>
    <row r="59" spans="1:10" ht="13.5" customHeight="1" x14ac:dyDescent="0.35">
      <c r="A59" s="92"/>
      <c r="B59" s="75"/>
      <c r="C59" s="71"/>
      <c r="D59" s="71"/>
      <c r="E59" s="71"/>
      <c r="F59" s="71"/>
      <c r="G59" s="71"/>
      <c r="H59" s="92"/>
      <c r="I59" s="340"/>
      <c r="J59" s="13"/>
    </row>
    <row r="60" spans="1:10" ht="26" x14ac:dyDescent="0.35">
      <c r="A60" s="92"/>
      <c r="B60" s="111"/>
      <c r="C60" s="329" t="s">
        <v>252</v>
      </c>
      <c r="D60" s="329"/>
      <c r="E60" s="329"/>
      <c r="F60" s="329"/>
      <c r="G60" s="92"/>
      <c r="H60" s="92"/>
      <c r="I60" s="173" t="s">
        <v>56</v>
      </c>
      <c r="J60" s="13"/>
    </row>
    <row r="61" spans="1:10" x14ac:dyDescent="0.35">
      <c r="A61" s="92"/>
      <c r="B61" s="75"/>
      <c r="C61" s="352"/>
      <c r="D61" s="352"/>
      <c r="E61" s="71"/>
      <c r="F61" s="71"/>
      <c r="G61" s="71"/>
      <c r="H61" s="92"/>
      <c r="I61" s="132" t="s">
        <v>231</v>
      </c>
      <c r="J61" s="13"/>
    </row>
    <row r="62" spans="1:10" ht="33" customHeight="1" x14ac:dyDescent="0.35">
      <c r="A62" s="92"/>
      <c r="B62" s="75"/>
      <c r="C62" s="403" t="s">
        <v>240</v>
      </c>
      <c r="D62" s="396"/>
      <c r="E62" s="396"/>
      <c r="F62" s="71"/>
      <c r="G62" s="71"/>
      <c r="H62" s="92"/>
      <c r="I62" s="154" t="s">
        <v>241</v>
      </c>
      <c r="J62" s="13"/>
    </row>
    <row r="63" spans="1:10" ht="26.25" customHeight="1" x14ac:dyDescent="0.35">
      <c r="A63" s="92"/>
      <c r="B63" s="75"/>
      <c r="C63" s="395" t="s">
        <v>288</v>
      </c>
      <c r="D63" s="396"/>
      <c r="E63" s="396"/>
      <c r="F63" s="71"/>
      <c r="G63" s="71"/>
      <c r="H63" s="92"/>
      <c r="I63" s="402" t="s">
        <v>239</v>
      </c>
      <c r="J63" s="13"/>
    </row>
    <row r="64" spans="1:10" ht="23.5" x14ac:dyDescent="0.35">
      <c r="A64" s="92"/>
      <c r="B64" s="75"/>
      <c r="C64" s="396" t="s">
        <v>236</v>
      </c>
      <c r="D64" s="396"/>
      <c r="E64" s="396"/>
      <c r="F64" s="71"/>
      <c r="G64" s="71"/>
      <c r="H64" s="92"/>
      <c r="I64" s="402"/>
      <c r="J64" s="13"/>
    </row>
    <row r="65" spans="1:10" ht="50.25" customHeight="1" x14ac:dyDescent="0.35">
      <c r="A65" s="92"/>
      <c r="B65" s="75"/>
      <c r="C65" s="396" t="s">
        <v>234</v>
      </c>
      <c r="D65" s="396"/>
      <c r="E65" s="396"/>
      <c r="F65" s="71"/>
      <c r="G65" s="71"/>
      <c r="H65" s="92"/>
      <c r="I65" s="154" t="s">
        <v>238</v>
      </c>
      <c r="J65" s="13"/>
    </row>
    <row r="66" spans="1:10" ht="46.5" x14ac:dyDescent="0.35">
      <c r="A66" s="92"/>
      <c r="B66" s="75"/>
      <c r="C66" s="393" t="s">
        <v>232</v>
      </c>
      <c r="D66" s="394"/>
      <c r="E66" s="394"/>
      <c r="F66" s="71"/>
      <c r="G66" s="71"/>
      <c r="H66" s="92"/>
      <c r="I66" s="154" t="s">
        <v>237</v>
      </c>
      <c r="J66" s="13"/>
    </row>
    <row r="67" spans="1:10" ht="31" x14ac:dyDescent="0.55000000000000004">
      <c r="A67" s="92"/>
      <c r="B67" s="75"/>
      <c r="C67" s="143"/>
      <c r="D67" s="143"/>
      <c r="E67" s="143"/>
      <c r="F67" s="71"/>
      <c r="G67" s="71"/>
      <c r="H67" s="92"/>
      <c r="I67" s="154" t="s">
        <v>233</v>
      </c>
      <c r="J67" s="13"/>
    </row>
    <row r="68" spans="1:10" ht="15.5" x14ac:dyDescent="0.35">
      <c r="A68" s="92"/>
      <c r="B68" s="151"/>
      <c r="C68" s="92"/>
      <c r="D68" s="92"/>
      <c r="E68" s="92"/>
      <c r="F68" s="92"/>
      <c r="G68" s="92"/>
      <c r="H68" s="92"/>
      <c r="I68" s="155"/>
      <c r="J68" s="13"/>
    </row>
  </sheetData>
  <sheetProtection algorithmName="SHA-512" hashValue="YhmHtOaK8kLZ/vzzh7uM+JAG4mjABiBTmpRAXg8v5Kh+Z9C6y4PszUWXXpGWkxfkVORZ+fWkM72e9DViTlq4Iw==" saltValue="2WeL4eID0pG4KawO7GRd5g==" spinCount="100000" sheet="1" selectLockedCells="1"/>
  <mergeCells count="26">
    <mergeCell ref="I63:I64"/>
    <mergeCell ref="C65:E65"/>
    <mergeCell ref="C61:D61"/>
    <mergeCell ref="C62:E62"/>
    <mergeCell ref="C60:F60"/>
    <mergeCell ref="C66:E66"/>
    <mergeCell ref="C63:E63"/>
    <mergeCell ref="C64:E64"/>
    <mergeCell ref="I2:I5"/>
    <mergeCell ref="I18:I23"/>
    <mergeCell ref="I24:I27"/>
    <mergeCell ref="I41:I44"/>
    <mergeCell ref="C50:E50"/>
    <mergeCell ref="C3:F3"/>
    <mergeCell ref="C4:F4"/>
    <mergeCell ref="C5:F5"/>
    <mergeCell ref="I8:I9"/>
    <mergeCell ref="D52:E53"/>
    <mergeCell ref="C10:D10"/>
    <mergeCell ref="I47:I59"/>
    <mergeCell ref="C33:D33"/>
    <mergeCell ref="I16:I17"/>
    <mergeCell ref="C16:D16"/>
    <mergeCell ref="D57:E58"/>
    <mergeCell ref="D55:E55"/>
    <mergeCell ref="I35:I37"/>
  </mergeCells>
  <dataValidations count="1">
    <dataValidation type="list" allowBlank="1" showInputMessage="1" showErrorMessage="1" sqref="E10 E16 E33">
      <formula1>"Yes,No"</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DataValidation!$C$8:$C$9</xm:f>
          </x14:formula1>
          <xm:sqref>E19:E27 E36:E44</xm:sqref>
        </x14:dataValidation>
        <x14:dataValidation type="list" allowBlank="1" showInputMessage="1" showErrorMessage="1">
          <x14:formula1>
            <xm:f>DataValidation!$C$37:$C$43</xm:f>
          </x14:formula1>
          <xm:sqref>D19:D27</xm:sqref>
        </x14:dataValidation>
        <x14:dataValidation type="list" allowBlank="1" showInputMessage="1" showErrorMessage="1">
          <x14:formula1>
            <xm:f>DataValidation!$C$37:$C$43</xm:f>
          </x14:formula1>
          <xm:sqref>D36:D44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1B539"/>
  </sheetPr>
  <dimension ref="A1:J103"/>
  <sheetViews>
    <sheetView topLeftCell="B1" zoomScale="85" zoomScaleNormal="85" workbookViewId="0">
      <selection activeCell="D12" sqref="D12"/>
    </sheetView>
  </sheetViews>
  <sheetFormatPr defaultColWidth="9.1796875" defaultRowHeight="18.5" x14ac:dyDescent="0.35"/>
  <cols>
    <col min="1" max="1" width="2.26953125" style="3" customWidth="1"/>
    <col min="2" max="2" width="9.81640625" style="6" bestFit="1" customWidth="1"/>
    <col min="3" max="3" width="33.7265625" style="3" customWidth="1"/>
    <col min="4" max="4" width="35.7265625" style="3" customWidth="1"/>
    <col min="5" max="5" width="32.81640625" style="3" customWidth="1"/>
    <col min="6" max="6" width="34" style="3" customWidth="1"/>
    <col min="7" max="7" width="3.7265625" style="3" customWidth="1"/>
    <col min="8" max="8" width="2.54296875" style="3" customWidth="1"/>
    <col min="9" max="9" width="57.54296875" style="4" customWidth="1"/>
    <col min="10" max="10" width="2.453125" style="3" customWidth="1"/>
    <col min="11" max="16384" width="9.1796875" style="3"/>
  </cols>
  <sheetData>
    <row r="1" spans="1:10" ht="8.25" customHeight="1" x14ac:dyDescent="0.35">
      <c r="A1" s="92"/>
      <c r="B1" s="93"/>
      <c r="C1" s="92"/>
      <c r="D1" s="92"/>
      <c r="E1" s="92"/>
      <c r="F1" s="92"/>
      <c r="G1" s="92"/>
      <c r="H1" s="92"/>
      <c r="I1" s="94"/>
      <c r="J1" s="92"/>
    </row>
    <row r="2" spans="1:10" s="5" customFormat="1" ht="24.75" customHeight="1" x14ac:dyDescent="0.35">
      <c r="A2" s="162"/>
      <c r="B2" s="96"/>
      <c r="C2" s="341" t="s">
        <v>189</v>
      </c>
      <c r="D2" s="404"/>
      <c r="E2" s="404"/>
      <c r="F2" s="404"/>
      <c r="G2" s="127"/>
      <c r="H2" s="162"/>
      <c r="I2" s="342" t="s">
        <v>56</v>
      </c>
      <c r="J2" s="162"/>
    </row>
    <row r="3" spans="1:10" s="5" customFormat="1" ht="61.5" x14ac:dyDescent="0.35">
      <c r="A3" s="162"/>
      <c r="B3" s="343" t="s">
        <v>166</v>
      </c>
      <c r="C3" s="344"/>
      <c r="D3" s="344"/>
      <c r="E3" s="344"/>
      <c r="F3" s="344"/>
      <c r="G3" s="344"/>
      <c r="H3" s="105"/>
      <c r="I3" s="342"/>
      <c r="J3" s="162"/>
    </row>
    <row r="4" spans="1:10" s="5" customFormat="1" ht="24.75" customHeight="1" x14ac:dyDescent="0.35">
      <c r="A4" s="162"/>
      <c r="B4" s="398" t="s">
        <v>296</v>
      </c>
      <c r="C4" s="398"/>
      <c r="D4" s="398"/>
      <c r="E4" s="398"/>
      <c r="F4" s="398"/>
      <c r="G4" s="398"/>
      <c r="H4" s="105"/>
      <c r="I4" s="342"/>
      <c r="J4" s="162"/>
    </row>
    <row r="5" spans="1:10" s="2" customFormat="1" ht="21.75" customHeight="1" x14ac:dyDescent="0.35">
      <c r="A5" s="97"/>
      <c r="B5" s="136"/>
      <c r="C5" s="346" t="s">
        <v>20</v>
      </c>
      <c r="D5" s="346"/>
      <c r="E5" s="346"/>
      <c r="F5" s="346"/>
      <c r="G5" s="138"/>
      <c r="H5" s="98"/>
      <c r="I5" s="342"/>
      <c r="J5" s="97"/>
    </row>
    <row r="6" spans="1:10" s="2" customFormat="1" ht="12.75" customHeight="1" x14ac:dyDescent="0.35">
      <c r="A6" s="97"/>
      <c r="B6" s="136"/>
      <c r="C6" s="398"/>
      <c r="D6" s="398"/>
      <c r="E6" s="398"/>
      <c r="F6" s="398"/>
      <c r="G6" s="138"/>
      <c r="H6" s="98"/>
      <c r="I6" s="156"/>
      <c r="J6" s="97"/>
    </row>
    <row r="7" spans="1:10" s="2" customFormat="1" ht="26" x14ac:dyDescent="0.35">
      <c r="A7" s="97"/>
      <c r="B7" s="192" t="s">
        <v>247</v>
      </c>
      <c r="C7" s="329" t="s">
        <v>204</v>
      </c>
      <c r="D7" s="329"/>
      <c r="E7" s="329"/>
      <c r="F7" s="329"/>
      <c r="G7" s="105"/>
      <c r="H7" s="97"/>
      <c r="I7" s="173" t="s">
        <v>56</v>
      </c>
      <c r="J7" s="97"/>
    </row>
    <row r="8" spans="1:10" s="2" customFormat="1" ht="12.75" customHeight="1" x14ac:dyDescent="0.35">
      <c r="A8" s="97"/>
      <c r="B8" s="73"/>
      <c r="C8" s="73"/>
      <c r="D8" s="73"/>
      <c r="E8" s="73"/>
      <c r="F8" s="73"/>
      <c r="G8" s="73"/>
      <c r="H8" s="97"/>
      <c r="I8" s="340" t="s">
        <v>263</v>
      </c>
      <c r="J8" s="97"/>
    </row>
    <row r="9" spans="1:10" s="2" customFormat="1" x14ac:dyDescent="0.35">
      <c r="A9" s="97"/>
      <c r="B9" s="75"/>
      <c r="C9" s="348" t="s">
        <v>206</v>
      </c>
      <c r="D9" s="348"/>
      <c r="E9" s="348"/>
      <c r="F9" s="348"/>
      <c r="G9" s="73"/>
      <c r="H9" s="97"/>
      <c r="I9" s="340"/>
      <c r="J9" s="97"/>
    </row>
    <row r="10" spans="1:10" s="2" customFormat="1" ht="12.75" customHeight="1" x14ac:dyDescent="0.35">
      <c r="A10" s="97"/>
      <c r="B10" s="75"/>
      <c r="C10" s="107"/>
      <c r="D10" s="107"/>
      <c r="E10" s="107"/>
      <c r="F10" s="107"/>
      <c r="G10" s="73"/>
      <c r="H10" s="97"/>
      <c r="I10" s="340"/>
      <c r="J10" s="97"/>
    </row>
    <row r="11" spans="1:10" s="2" customFormat="1" ht="20.25" customHeight="1" x14ac:dyDescent="0.35">
      <c r="A11" s="97"/>
      <c r="B11" s="75"/>
      <c r="C11" s="65"/>
      <c r="D11" s="160" t="s">
        <v>195</v>
      </c>
      <c r="E11" s="415" t="s">
        <v>208</v>
      </c>
      <c r="F11" s="415"/>
      <c r="G11" s="25"/>
      <c r="H11" s="97"/>
      <c r="I11" s="340"/>
      <c r="J11" s="97"/>
    </row>
    <row r="12" spans="1:10" s="2" customFormat="1" ht="28.5" customHeight="1" x14ac:dyDescent="0.35">
      <c r="A12" s="97"/>
      <c r="B12" s="75"/>
      <c r="C12" s="416" t="s">
        <v>290</v>
      </c>
      <c r="D12" s="161"/>
      <c r="E12" s="405"/>
      <c r="F12" s="405"/>
      <c r="G12" s="25"/>
      <c r="H12" s="97"/>
      <c r="I12" s="340"/>
      <c r="J12" s="97"/>
    </row>
    <row r="13" spans="1:10" s="2" customFormat="1" ht="28.5" customHeight="1" x14ac:dyDescent="0.35">
      <c r="A13" s="97"/>
      <c r="B13" s="75"/>
      <c r="C13" s="417"/>
      <c r="D13" s="161"/>
      <c r="E13" s="405"/>
      <c r="F13" s="405"/>
      <c r="G13" s="25"/>
      <c r="H13" s="97"/>
      <c r="I13" s="340"/>
      <c r="J13" s="97"/>
    </row>
    <row r="14" spans="1:10" s="2" customFormat="1" ht="28.5" customHeight="1" x14ac:dyDescent="0.35">
      <c r="A14" s="97"/>
      <c r="B14" s="75"/>
      <c r="C14" s="417"/>
      <c r="D14" s="161"/>
      <c r="E14" s="405"/>
      <c r="F14" s="405"/>
      <c r="G14" s="25"/>
      <c r="H14" s="109"/>
      <c r="I14" s="340"/>
      <c r="J14" s="97"/>
    </row>
    <row r="15" spans="1:10" s="2" customFormat="1" ht="28.5" customHeight="1" x14ac:dyDescent="0.35">
      <c r="A15" s="97"/>
      <c r="B15" s="75"/>
      <c r="C15" s="417"/>
      <c r="D15" s="161"/>
      <c r="E15" s="405"/>
      <c r="F15" s="405"/>
      <c r="G15" s="25"/>
      <c r="H15" s="97"/>
      <c r="I15" s="340"/>
      <c r="J15" s="97"/>
    </row>
    <row r="16" spans="1:10" s="2" customFormat="1" ht="28.5" customHeight="1" x14ac:dyDescent="0.35">
      <c r="A16" s="97"/>
      <c r="B16" s="75"/>
      <c r="C16" s="417"/>
      <c r="D16" s="161"/>
      <c r="E16" s="405"/>
      <c r="F16" s="405"/>
      <c r="G16" s="25"/>
      <c r="H16" s="97"/>
      <c r="I16" s="340"/>
      <c r="J16" s="97"/>
    </row>
    <row r="17" spans="1:10" s="2" customFormat="1" ht="28.5" customHeight="1" x14ac:dyDescent="0.35">
      <c r="A17" s="97"/>
      <c r="B17" s="75"/>
      <c r="C17" s="418"/>
      <c r="D17" s="161"/>
      <c r="E17" s="405"/>
      <c r="F17" s="405"/>
      <c r="G17" s="25"/>
      <c r="H17" s="97"/>
      <c r="I17" s="340"/>
      <c r="J17" s="97"/>
    </row>
    <row r="18" spans="1:10" s="2" customFormat="1" ht="31.5" customHeight="1" x14ac:dyDescent="0.35">
      <c r="A18" s="97"/>
      <c r="B18" s="75"/>
      <c r="C18" s="25"/>
      <c r="D18" s="110"/>
      <c r="E18" s="25"/>
      <c r="F18" s="25"/>
      <c r="G18" s="25"/>
      <c r="H18" s="97"/>
      <c r="I18" s="340"/>
      <c r="J18" s="97"/>
    </row>
    <row r="19" spans="1:10" s="2" customFormat="1" ht="26" x14ac:dyDescent="0.35">
      <c r="A19" s="97"/>
      <c r="B19" s="192" t="s">
        <v>248</v>
      </c>
      <c r="C19" s="329" t="s">
        <v>205</v>
      </c>
      <c r="D19" s="329"/>
      <c r="E19" s="329"/>
      <c r="F19" s="329"/>
      <c r="G19" s="105"/>
      <c r="H19" s="97"/>
      <c r="I19" s="173" t="s">
        <v>56</v>
      </c>
      <c r="J19" s="97"/>
    </row>
    <row r="20" spans="1:10" s="2" customFormat="1" ht="12.75" customHeight="1" x14ac:dyDescent="0.35">
      <c r="A20" s="97"/>
      <c r="B20" s="75"/>
      <c r="C20" s="113"/>
      <c r="D20" s="113"/>
      <c r="E20" s="113"/>
      <c r="F20" s="113"/>
      <c r="G20" s="113"/>
      <c r="H20" s="97"/>
      <c r="I20" s="340" t="s">
        <v>289</v>
      </c>
      <c r="J20" s="97"/>
    </row>
    <row r="21" spans="1:10" s="2" customFormat="1" ht="15.5" x14ac:dyDescent="0.35">
      <c r="A21" s="97"/>
      <c r="B21" s="73"/>
      <c r="C21" s="348" t="s">
        <v>206</v>
      </c>
      <c r="D21" s="348"/>
      <c r="E21" s="348"/>
      <c r="F21" s="348"/>
      <c r="G21" s="73"/>
      <c r="H21" s="97"/>
      <c r="I21" s="340"/>
      <c r="J21" s="97"/>
    </row>
    <row r="22" spans="1:10" s="2" customFormat="1" ht="12.75" customHeight="1" x14ac:dyDescent="0.35">
      <c r="A22" s="97"/>
      <c r="B22" s="75"/>
      <c r="C22" s="25"/>
      <c r="D22" s="25"/>
      <c r="E22" s="25"/>
      <c r="F22" s="25"/>
      <c r="G22" s="25"/>
      <c r="H22" s="97"/>
      <c r="I22" s="340"/>
      <c r="J22" s="97"/>
    </row>
    <row r="23" spans="1:10" s="2" customFormat="1" ht="18.75" customHeight="1" x14ac:dyDescent="0.35">
      <c r="A23" s="97"/>
      <c r="B23" s="75"/>
      <c r="C23" s="65"/>
      <c r="D23" s="164" t="s">
        <v>195</v>
      </c>
      <c r="E23" s="411" t="s">
        <v>208</v>
      </c>
      <c r="F23" s="411"/>
      <c r="G23" s="25"/>
      <c r="H23" s="97"/>
      <c r="I23" s="340"/>
      <c r="J23" s="97"/>
    </row>
    <row r="24" spans="1:10" s="2" customFormat="1" ht="39" customHeight="1" x14ac:dyDescent="0.35">
      <c r="A24" s="97"/>
      <c r="B24" s="75"/>
      <c r="C24" s="412" t="s">
        <v>291</v>
      </c>
      <c r="D24" s="161"/>
      <c r="E24" s="405"/>
      <c r="F24" s="405"/>
      <c r="G24" s="25"/>
      <c r="H24" s="97"/>
      <c r="I24" s="340"/>
      <c r="J24" s="97"/>
    </row>
    <row r="25" spans="1:10" s="2" customFormat="1" ht="39" customHeight="1" x14ac:dyDescent="0.35">
      <c r="A25" s="97"/>
      <c r="B25" s="75"/>
      <c r="C25" s="413"/>
      <c r="D25" s="161"/>
      <c r="E25" s="405"/>
      <c r="F25" s="405"/>
      <c r="G25" s="25"/>
      <c r="H25" s="97"/>
      <c r="I25" s="340"/>
      <c r="J25" s="97"/>
    </row>
    <row r="26" spans="1:10" s="2" customFormat="1" ht="39" customHeight="1" x14ac:dyDescent="0.35">
      <c r="A26" s="97"/>
      <c r="B26" s="75"/>
      <c r="C26" s="413"/>
      <c r="D26" s="161"/>
      <c r="E26" s="405"/>
      <c r="F26" s="405"/>
      <c r="G26" s="25"/>
      <c r="H26" s="97"/>
      <c r="I26" s="340"/>
      <c r="J26" s="97"/>
    </row>
    <row r="27" spans="1:10" s="2" customFormat="1" ht="39" customHeight="1" x14ac:dyDescent="0.35">
      <c r="A27" s="97"/>
      <c r="B27" s="75"/>
      <c r="C27" s="413"/>
      <c r="D27" s="161"/>
      <c r="E27" s="405"/>
      <c r="F27" s="405"/>
      <c r="G27" s="25"/>
      <c r="H27" s="97"/>
      <c r="I27" s="340"/>
      <c r="J27" s="97"/>
    </row>
    <row r="28" spans="1:10" s="2" customFormat="1" ht="39" customHeight="1" x14ac:dyDescent="0.35">
      <c r="A28" s="97"/>
      <c r="B28" s="75"/>
      <c r="C28" s="413"/>
      <c r="D28" s="161"/>
      <c r="E28" s="405"/>
      <c r="F28" s="405"/>
      <c r="G28" s="25"/>
      <c r="H28" s="97"/>
      <c r="I28" s="340"/>
      <c r="J28" s="97"/>
    </row>
    <row r="29" spans="1:10" s="2" customFormat="1" ht="39" customHeight="1" x14ac:dyDescent="0.35">
      <c r="A29" s="97"/>
      <c r="B29" s="75"/>
      <c r="C29" s="414"/>
      <c r="D29" s="161"/>
      <c r="E29" s="405"/>
      <c r="F29" s="405"/>
      <c r="G29" s="25"/>
      <c r="H29" s="97"/>
      <c r="I29" s="340"/>
      <c r="J29" s="97"/>
    </row>
    <row r="30" spans="1:10" s="2" customFormat="1" ht="12.75" customHeight="1" x14ac:dyDescent="0.35">
      <c r="A30" s="97"/>
      <c r="B30" s="75"/>
      <c r="C30" s="25"/>
      <c r="D30" s="25"/>
      <c r="E30" s="25"/>
      <c r="F30" s="25"/>
      <c r="G30" s="25"/>
      <c r="H30" s="97"/>
      <c r="I30" s="340"/>
      <c r="J30" s="97"/>
    </row>
    <row r="31" spans="1:10" s="2" customFormat="1" ht="26" x14ac:dyDescent="0.35">
      <c r="A31" s="97"/>
      <c r="B31" s="192" t="s">
        <v>249</v>
      </c>
      <c r="C31" s="329" t="s">
        <v>210</v>
      </c>
      <c r="D31" s="329"/>
      <c r="E31" s="329"/>
      <c r="F31" s="329"/>
      <c r="G31" s="105"/>
      <c r="H31" s="97"/>
      <c r="I31" s="173" t="s">
        <v>56</v>
      </c>
      <c r="J31" s="97"/>
    </row>
    <row r="32" spans="1:10" s="2" customFormat="1" ht="12.75" customHeight="1" x14ac:dyDescent="0.35">
      <c r="A32" s="97"/>
      <c r="B32" s="75"/>
      <c r="C32" s="113"/>
      <c r="D32" s="113"/>
      <c r="E32" s="113"/>
      <c r="F32" s="113"/>
      <c r="G32" s="113"/>
      <c r="H32" s="97"/>
      <c r="I32" s="402" t="s">
        <v>260</v>
      </c>
      <c r="J32" s="97"/>
    </row>
    <row r="33" spans="1:10" s="2" customFormat="1" ht="15.5" x14ac:dyDescent="0.35">
      <c r="A33" s="97"/>
      <c r="B33" s="73"/>
      <c r="C33" s="348" t="s">
        <v>206</v>
      </c>
      <c r="D33" s="348"/>
      <c r="E33" s="348"/>
      <c r="F33" s="348"/>
      <c r="G33" s="73"/>
      <c r="H33" s="97"/>
      <c r="I33" s="402"/>
      <c r="J33" s="97"/>
    </row>
    <row r="34" spans="1:10" s="2" customFormat="1" ht="12.75" customHeight="1" x14ac:dyDescent="0.35">
      <c r="A34" s="97"/>
      <c r="B34" s="75"/>
      <c r="C34" s="70"/>
      <c r="D34" s="70"/>
      <c r="E34" s="70"/>
      <c r="F34" s="65"/>
      <c r="G34" s="25"/>
      <c r="H34" s="97"/>
      <c r="I34" s="402"/>
      <c r="J34" s="97"/>
    </row>
    <row r="35" spans="1:10" s="2" customFormat="1" ht="19.5" customHeight="1" x14ac:dyDescent="0.35">
      <c r="A35" s="97"/>
      <c r="B35" s="75"/>
      <c r="C35" s="406" t="s">
        <v>292</v>
      </c>
      <c r="D35" s="407"/>
      <c r="E35" s="165" t="s">
        <v>196</v>
      </c>
      <c r="F35" s="166" t="s">
        <v>209</v>
      </c>
      <c r="G35" s="25"/>
      <c r="H35" s="97"/>
      <c r="I35" s="402"/>
      <c r="J35" s="97"/>
    </row>
    <row r="36" spans="1:10" s="2" customFormat="1" ht="45.75" customHeight="1" x14ac:dyDescent="0.35">
      <c r="A36" s="97"/>
      <c r="B36" s="75"/>
      <c r="C36" s="408"/>
      <c r="D36" s="409"/>
      <c r="E36" s="56"/>
      <c r="F36" s="56"/>
      <c r="G36" s="25"/>
      <c r="H36" s="97"/>
      <c r="I36" s="402"/>
      <c r="J36" s="97"/>
    </row>
    <row r="37" spans="1:10" s="2" customFormat="1" ht="12.75" customHeight="1" x14ac:dyDescent="0.35">
      <c r="A37" s="97"/>
      <c r="B37" s="75"/>
      <c r="C37" s="110"/>
      <c r="D37" s="110"/>
      <c r="E37" s="110"/>
      <c r="F37" s="25"/>
      <c r="G37" s="25"/>
      <c r="H37" s="97"/>
      <c r="I37" s="402"/>
      <c r="J37" s="97"/>
    </row>
    <row r="38" spans="1:10" s="2" customFormat="1" ht="26" x14ac:dyDescent="0.35">
      <c r="A38" s="97"/>
      <c r="B38" s="192" t="s">
        <v>250</v>
      </c>
      <c r="C38" s="329" t="s">
        <v>207</v>
      </c>
      <c r="D38" s="329"/>
      <c r="E38" s="329"/>
      <c r="F38" s="329"/>
      <c r="G38" s="105"/>
      <c r="H38" s="97"/>
      <c r="I38" s="173" t="s">
        <v>56</v>
      </c>
      <c r="J38" s="97"/>
    </row>
    <row r="39" spans="1:10" s="2" customFormat="1" ht="12.75" customHeight="1" x14ac:dyDescent="0.35">
      <c r="A39" s="97"/>
      <c r="B39" s="75"/>
      <c r="C39" s="410"/>
      <c r="D39" s="410"/>
      <c r="E39" s="410"/>
      <c r="F39" s="410"/>
      <c r="G39" s="73"/>
      <c r="H39" s="97"/>
      <c r="I39" s="61"/>
      <c r="J39" s="97"/>
    </row>
    <row r="40" spans="1:10" s="2" customFormat="1" ht="18.75" customHeight="1" x14ac:dyDescent="0.35">
      <c r="A40" s="97"/>
      <c r="B40" s="75"/>
      <c r="C40" s="348" t="s">
        <v>206</v>
      </c>
      <c r="D40" s="348"/>
      <c r="E40" s="348"/>
      <c r="F40" s="348"/>
      <c r="G40" s="73"/>
      <c r="H40" s="97"/>
      <c r="I40" s="428" t="s">
        <v>261</v>
      </c>
      <c r="J40" s="97"/>
    </row>
    <row r="41" spans="1:10" s="2" customFormat="1" ht="12.75" customHeight="1" x14ac:dyDescent="0.35">
      <c r="A41" s="97"/>
      <c r="B41" s="73"/>
      <c r="C41" s="123"/>
      <c r="D41" s="123"/>
      <c r="E41" s="123"/>
      <c r="F41" s="123"/>
      <c r="G41" s="73"/>
      <c r="H41" s="97"/>
      <c r="I41" s="428"/>
      <c r="J41" s="97"/>
    </row>
    <row r="42" spans="1:10" s="2" customFormat="1" ht="36" customHeight="1" x14ac:dyDescent="0.35">
      <c r="A42" s="97"/>
      <c r="B42" s="75"/>
      <c r="C42" s="358" t="s">
        <v>293</v>
      </c>
      <c r="D42" s="358"/>
      <c r="E42" s="167"/>
      <c r="F42" s="128"/>
      <c r="G42" s="25"/>
      <c r="H42" s="97"/>
      <c r="I42" s="428"/>
      <c r="J42" s="97"/>
    </row>
    <row r="43" spans="1:10" s="2" customFormat="1" ht="12.75" customHeight="1" x14ac:dyDescent="0.35">
      <c r="A43" s="97"/>
      <c r="B43" s="75"/>
      <c r="C43" s="323"/>
      <c r="D43" s="323"/>
      <c r="E43" s="323"/>
      <c r="F43" s="323"/>
      <c r="G43" s="73"/>
      <c r="H43" s="97"/>
      <c r="I43" s="428"/>
      <c r="J43" s="97"/>
    </row>
    <row r="44" spans="1:10" s="2" customFormat="1" ht="19.5" customHeight="1" x14ac:dyDescent="0.35">
      <c r="A44" s="97"/>
      <c r="B44" s="75"/>
      <c r="C44" s="419" t="s">
        <v>294</v>
      </c>
      <c r="D44" s="168" t="s">
        <v>197</v>
      </c>
      <c r="E44" s="169" t="s">
        <v>72</v>
      </c>
      <c r="F44" s="170" t="s">
        <v>196</v>
      </c>
      <c r="G44" s="25"/>
      <c r="H44" s="97"/>
      <c r="I44" s="428"/>
      <c r="J44" s="97"/>
    </row>
    <row r="45" spans="1:10" s="2" customFormat="1" ht="19.5" customHeight="1" x14ac:dyDescent="0.35">
      <c r="A45" s="97"/>
      <c r="B45" s="75"/>
      <c r="C45" s="420"/>
      <c r="D45" s="56"/>
      <c r="E45" s="56"/>
      <c r="F45" s="56"/>
      <c r="G45" s="25"/>
      <c r="H45" s="97"/>
      <c r="I45" s="428"/>
      <c r="J45" s="97"/>
    </row>
    <row r="46" spans="1:10" s="2" customFormat="1" ht="19.5" customHeight="1" x14ac:dyDescent="0.35">
      <c r="A46" s="97"/>
      <c r="B46" s="75"/>
      <c r="C46" s="420"/>
      <c r="D46" s="56"/>
      <c r="E46" s="56"/>
      <c r="F46" s="56"/>
      <c r="G46" s="25"/>
      <c r="H46" s="97"/>
      <c r="I46" s="428"/>
      <c r="J46" s="97"/>
    </row>
    <row r="47" spans="1:10" s="2" customFormat="1" ht="19.5" customHeight="1" x14ac:dyDescent="0.35">
      <c r="A47" s="97"/>
      <c r="B47" s="75"/>
      <c r="C47" s="420"/>
      <c r="D47" s="56"/>
      <c r="E47" s="56"/>
      <c r="F47" s="56"/>
      <c r="G47" s="25"/>
      <c r="H47" s="97"/>
      <c r="I47" s="428"/>
      <c r="J47" s="97"/>
    </row>
    <row r="48" spans="1:10" s="2" customFormat="1" ht="19.5" customHeight="1" x14ac:dyDescent="0.35">
      <c r="A48" s="97"/>
      <c r="B48" s="75"/>
      <c r="C48" s="420"/>
      <c r="D48" s="56"/>
      <c r="E48" s="56"/>
      <c r="F48" s="56"/>
      <c r="G48" s="25"/>
      <c r="H48" s="97"/>
      <c r="I48" s="61"/>
      <c r="J48" s="97"/>
    </row>
    <row r="49" spans="1:10" s="2" customFormat="1" ht="19.5" customHeight="1" x14ac:dyDescent="0.35">
      <c r="A49" s="97"/>
      <c r="B49" s="75"/>
      <c r="C49" s="420"/>
      <c r="D49" s="56"/>
      <c r="E49" s="56"/>
      <c r="F49" s="56"/>
      <c r="G49" s="25"/>
      <c r="H49" s="97"/>
      <c r="I49" s="61"/>
      <c r="J49" s="97"/>
    </row>
    <row r="50" spans="1:10" s="2" customFormat="1" ht="19.5" customHeight="1" x14ac:dyDescent="0.35">
      <c r="A50" s="97"/>
      <c r="B50" s="75"/>
      <c r="C50" s="420"/>
      <c r="D50" s="56"/>
      <c r="E50" s="56"/>
      <c r="F50" s="56"/>
      <c r="G50" s="25"/>
      <c r="H50" s="97"/>
      <c r="I50" s="126"/>
      <c r="J50" s="97"/>
    </row>
    <row r="51" spans="1:10" s="2" customFormat="1" x14ac:dyDescent="0.35">
      <c r="A51" s="97"/>
      <c r="B51" s="75"/>
      <c r="C51" s="420"/>
      <c r="D51" s="56"/>
      <c r="E51" s="56"/>
      <c r="F51" s="56"/>
      <c r="G51" s="25"/>
      <c r="H51" s="97"/>
      <c r="I51" s="123"/>
      <c r="J51" s="97"/>
    </row>
    <row r="52" spans="1:10" s="2" customFormat="1" ht="18" customHeight="1" x14ac:dyDescent="0.35">
      <c r="A52" s="97"/>
      <c r="B52" s="75"/>
      <c r="C52" s="420"/>
      <c r="D52" s="56"/>
      <c r="E52" s="56"/>
      <c r="F52" s="56"/>
      <c r="G52" s="25"/>
      <c r="H52" s="97"/>
      <c r="I52" s="72"/>
      <c r="J52" s="97"/>
    </row>
    <row r="53" spans="1:10" s="2" customFormat="1" ht="18" customHeight="1" x14ac:dyDescent="0.35">
      <c r="A53" s="97"/>
      <c r="B53" s="75"/>
      <c r="C53" s="421"/>
      <c r="D53" s="56"/>
      <c r="E53" s="56"/>
      <c r="F53" s="56"/>
      <c r="G53" s="25"/>
      <c r="H53" s="97"/>
      <c r="I53" s="429"/>
      <c r="J53" s="97"/>
    </row>
    <row r="54" spans="1:10" s="2" customFormat="1" ht="12.75" customHeight="1" x14ac:dyDescent="0.35">
      <c r="A54" s="97"/>
      <c r="B54" s="75"/>
      <c r="C54" s="410"/>
      <c r="D54" s="410"/>
      <c r="E54" s="410"/>
      <c r="F54" s="410"/>
      <c r="G54" s="25"/>
      <c r="H54" s="97"/>
      <c r="I54" s="429"/>
      <c r="J54" s="97"/>
    </row>
    <row r="55" spans="1:10" s="2" customFormat="1" ht="26" x14ac:dyDescent="0.35">
      <c r="A55" s="97"/>
      <c r="B55" s="192" t="s">
        <v>251</v>
      </c>
      <c r="C55" s="329" t="s">
        <v>201</v>
      </c>
      <c r="D55" s="329"/>
      <c r="E55" s="329"/>
      <c r="F55" s="329"/>
      <c r="G55" s="97"/>
      <c r="H55" s="97"/>
      <c r="I55" s="173" t="s">
        <v>56</v>
      </c>
      <c r="J55" s="97"/>
    </row>
    <row r="56" spans="1:10" s="2" customFormat="1" ht="12.75" customHeight="1" x14ac:dyDescent="0.35">
      <c r="A56" s="97"/>
      <c r="B56" s="75"/>
      <c r="C56" s="107"/>
      <c r="D56" s="107"/>
      <c r="E56" s="107"/>
      <c r="F56" s="25"/>
      <c r="G56" s="25"/>
      <c r="H56" s="97"/>
      <c r="I56" s="74"/>
      <c r="J56" s="97"/>
    </row>
    <row r="57" spans="1:10" s="2" customFormat="1" ht="19.5" customHeight="1" x14ac:dyDescent="0.35">
      <c r="A57" s="97"/>
      <c r="B57" s="75"/>
      <c r="C57" s="348" t="s">
        <v>206</v>
      </c>
      <c r="D57" s="348"/>
      <c r="E57" s="348"/>
      <c r="F57" s="348"/>
      <c r="G57" s="25"/>
      <c r="H57" s="97"/>
      <c r="I57" s="428" t="s">
        <v>262</v>
      </c>
      <c r="J57" s="97"/>
    </row>
    <row r="58" spans="1:10" s="2" customFormat="1" ht="12.75" customHeight="1" x14ac:dyDescent="0.35">
      <c r="A58" s="97"/>
      <c r="B58" s="75"/>
      <c r="C58" s="67"/>
      <c r="D58" s="67"/>
      <c r="E58" s="67"/>
      <c r="F58" s="65"/>
      <c r="G58" s="25"/>
      <c r="H58" s="97"/>
      <c r="I58" s="428"/>
      <c r="J58" s="97"/>
    </row>
    <row r="59" spans="1:10" s="2" customFormat="1" ht="58.5" customHeight="1" x14ac:dyDescent="0.35">
      <c r="A59" s="97"/>
      <c r="B59" s="75"/>
      <c r="C59" s="422" t="s">
        <v>295</v>
      </c>
      <c r="D59" s="422"/>
      <c r="E59" s="122"/>
      <c r="F59" s="128"/>
      <c r="G59" s="25"/>
      <c r="H59" s="97"/>
      <c r="I59" s="428"/>
      <c r="J59" s="97"/>
    </row>
    <row r="60" spans="1:10" s="2" customFormat="1" ht="12.75" customHeight="1" x14ac:dyDescent="0.35">
      <c r="A60" s="97"/>
      <c r="B60" s="75"/>
      <c r="C60" s="70"/>
      <c r="D60" s="145"/>
      <c r="E60" s="128"/>
      <c r="F60" s="128"/>
      <c r="G60" s="25"/>
      <c r="H60" s="97"/>
      <c r="I60" s="428"/>
      <c r="J60" s="97"/>
    </row>
    <row r="61" spans="1:10" s="2" customFormat="1" ht="48" customHeight="1" x14ac:dyDescent="0.35">
      <c r="A61" s="97"/>
      <c r="B61" s="75"/>
      <c r="C61" s="423" t="s">
        <v>198</v>
      </c>
      <c r="D61" s="424"/>
      <c r="E61" s="424"/>
      <c r="F61" s="425"/>
      <c r="G61" s="25"/>
      <c r="H61" s="97"/>
      <c r="I61" s="428"/>
      <c r="J61" s="97"/>
    </row>
    <row r="62" spans="1:10" s="2" customFormat="1" ht="18.75" customHeight="1" x14ac:dyDescent="0.35">
      <c r="A62" s="97"/>
      <c r="B62" s="75"/>
      <c r="C62" s="64" t="s">
        <v>199</v>
      </c>
      <c r="D62" s="171" t="s">
        <v>72</v>
      </c>
      <c r="E62" s="64" t="s">
        <v>196</v>
      </c>
      <c r="F62" s="64" t="s">
        <v>197</v>
      </c>
      <c r="G62" s="25"/>
      <c r="H62" s="97"/>
      <c r="I62" s="428"/>
      <c r="J62" s="97"/>
    </row>
    <row r="63" spans="1:10" ht="18.75" customHeight="1" x14ac:dyDescent="0.35">
      <c r="A63" s="92"/>
      <c r="B63" s="75"/>
      <c r="C63" s="56"/>
      <c r="D63" s="56"/>
      <c r="E63" s="56"/>
      <c r="F63" s="56"/>
      <c r="G63" s="25"/>
      <c r="H63" s="92"/>
      <c r="I63" s="428"/>
      <c r="J63" s="92"/>
    </row>
    <row r="64" spans="1:10" s="2" customFormat="1" ht="18.75" customHeight="1" x14ac:dyDescent="0.35">
      <c r="A64" s="97"/>
      <c r="B64" s="75"/>
      <c r="C64" s="56"/>
      <c r="D64" s="56"/>
      <c r="E64" s="56"/>
      <c r="F64" s="56"/>
      <c r="G64" s="25"/>
      <c r="H64" s="97"/>
      <c r="I64" s="428"/>
      <c r="J64" s="97"/>
    </row>
    <row r="65" spans="1:10" s="2" customFormat="1" ht="18.75" customHeight="1" x14ac:dyDescent="0.35">
      <c r="A65" s="97"/>
      <c r="B65" s="75"/>
      <c r="C65" s="56"/>
      <c r="D65" s="56"/>
      <c r="E65" s="56"/>
      <c r="F65" s="56"/>
      <c r="G65" s="25"/>
      <c r="H65" s="97"/>
      <c r="I65" s="428"/>
      <c r="J65" s="97"/>
    </row>
    <row r="66" spans="1:10" s="2" customFormat="1" ht="18.75" customHeight="1" x14ac:dyDescent="0.35">
      <c r="A66" s="97"/>
      <c r="B66" s="75"/>
      <c r="C66" s="56"/>
      <c r="D66" s="56"/>
      <c r="E66" s="56"/>
      <c r="F66" s="56"/>
      <c r="G66" s="25"/>
      <c r="H66" s="97"/>
      <c r="I66" s="428"/>
      <c r="J66" s="97"/>
    </row>
    <row r="67" spans="1:10" s="2" customFormat="1" ht="18.75" customHeight="1" x14ac:dyDescent="0.35">
      <c r="A67" s="97"/>
      <c r="B67" s="75"/>
      <c r="C67" s="56"/>
      <c r="D67" s="56"/>
      <c r="E67" s="56"/>
      <c r="F67" s="56"/>
      <c r="G67" s="25"/>
      <c r="H67" s="97"/>
      <c r="I67" s="428"/>
      <c r="J67" s="97"/>
    </row>
    <row r="68" spans="1:10" s="2" customFormat="1" ht="18.75" customHeight="1" x14ac:dyDescent="0.35">
      <c r="A68" s="97"/>
      <c r="B68" s="75"/>
      <c r="C68" s="56"/>
      <c r="D68" s="56"/>
      <c r="E68" s="56"/>
      <c r="F68" s="56"/>
      <c r="G68" s="25"/>
      <c r="H68" s="97"/>
      <c r="I68" s="428"/>
      <c r="J68" s="97"/>
    </row>
    <row r="69" spans="1:10" s="2" customFormat="1" ht="18.75" customHeight="1" x14ac:dyDescent="0.35">
      <c r="A69" s="97"/>
      <c r="B69" s="75"/>
      <c r="C69" s="56"/>
      <c r="D69" s="56"/>
      <c r="E69" s="56"/>
      <c r="F69" s="56"/>
      <c r="G69" s="25"/>
      <c r="H69" s="97"/>
      <c r="I69" s="74"/>
      <c r="J69" s="97"/>
    </row>
    <row r="70" spans="1:10" s="2" customFormat="1" ht="18.75" customHeight="1" x14ac:dyDescent="0.35">
      <c r="A70" s="97"/>
      <c r="B70" s="75"/>
      <c r="C70" s="56"/>
      <c r="D70" s="56"/>
      <c r="E70" s="56"/>
      <c r="F70" s="56"/>
      <c r="G70" s="25"/>
      <c r="H70" s="97"/>
      <c r="I70" s="74"/>
      <c r="J70" s="97"/>
    </row>
    <row r="71" spans="1:10" s="2" customFormat="1" ht="18.75" customHeight="1" x14ac:dyDescent="0.35">
      <c r="A71" s="97"/>
      <c r="B71" s="75"/>
      <c r="C71" s="56"/>
      <c r="D71" s="56"/>
      <c r="E71" s="56"/>
      <c r="F71" s="56"/>
      <c r="G71" s="25"/>
      <c r="H71" s="97"/>
      <c r="I71" s="74"/>
      <c r="J71" s="97"/>
    </row>
    <row r="72" spans="1:10" s="2" customFormat="1" ht="18.75" customHeight="1" x14ac:dyDescent="0.35">
      <c r="A72" s="97"/>
      <c r="B72" s="75"/>
      <c r="C72" s="56"/>
      <c r="D72" s="56"/>
      <c r="E72" s="56"/>
      <c r="F72" s="56"/>
      <c r="G72" s="108"/>
      <c r="H72" s="97"/>
      <c r="I72" s="74"/>
      <c r="J72" s="97"/>
    </row>
    <row r="73" spans="1:10" s="2" customFormat="1" ht="18.75" customHeight="1" x14ac:dyDescent="0.35">
      <c r="A73" s="97"/>
      <c r="B73" s="75"/>
      <c r="C73" s="56"/>
      <c r="D73" s="56"/>
      <c r="E73" s="56"/>
      <c r="F73" s="56"/>
      <c r="G73" s="108"/>
      <c r="H73" s="97"/>
      <c r="I73" s="74"/>
      <c r="J73" s="97"/>
    </row>
    <row r="74" spans="1:10" s="2" customFormat="1" ht="18.75" customHeight="1" x14ac:dyDescent="0.35">
      <c r="A74" s="97"/>
      <c r="B74" s="75"/>
      <c r="C74" s="56"/>
      <c r="D74" s="56"/>
      <c r="E74" s="56"/>
      <c r="F74" s="56"/>
      <c r="G74" s="108"/>
      <c r="H74" s="97"/>
      <c r="I74" s="60"/>
      <c r="J74" s="97"/>
    </row>
    <row r="75" spans="1:10" s="2" customFormat="1" ht="18.75" customHeight="1" x14ac:dyDescent="0.35">
      <c r="A75" s="97"/>
      <c r="B75" s="75"/>
      <c r="C75" s="56"/>
      <c r="D75" s="56"/>
      <c r="E75" s="56"/>
      <c r="F75" s="56"/>
      <c r="G75" s="108"/>
      <c r="H75" s="97"/>
      <c r="I75" s="74"/>
      <c r="J75" s="97"/>
    </row>
    <row r="76" spans="1:10" s="2" customFormat="1" ht="18.75" customHeight="1" x14ac:dyDescent="0.35">
      <c r="A76" s="97"/>
      <c r="B76" s="75"/>
      <c r="C76" s="56"/>
      <c r="D76" s="56"/>
      <c r="E76" s="56"/>
      <c r="F76" s="56"/>
      <c r="G76" s="108"/>
      <c r="H76" s="97"/>
      <c r="I76" s="429"/>
      <c r="J76" s="97"/>
    </row>
    <row r="77" spans="1:10" s="2" customFormat="1" ht="18.75" customHeight="1" x14ac:dyDescent="0.35">
      <c r="A77" s="97"/>
      <c r="B77" s="75"/>
      <c r="C77" s="56"/>
      <c r="D77" s="56"/>
      <c r="E77" s="56"/>
      <c r="F77" s="56"/>
      <c r="G77" s="108"/>
      <c r="H77" s="97"/>
      <c r="I77" s="429"/>
      <c r="J77" s="97"/>
    </row>
    <row r="78" spans="1:10" s="7" customFormat="1" ht="18.75" customHeight="1" x14ac:dyDescent="0.45">
      <c r="A78" s="114"/>
      <c r="B78" s="115"/>
      <c r="C78" s="56"/>
      <c r="D78" s="56"/>
      <c r="E78" s="56"/>
      <c r="F78" s="56"/>
      <c r="G78" s="108"/>
      <c r="H78" s="114"/>
      <c r="I78" s="60"/>
      <c r="J78" s="114"/>
    </row>
    <row r="79" spans="1:10" ht="12.75" customHeight="1" x14ac:dyDescent="0.35">
      <c r="A79" s="92"/>
      <c r="B79" s="96"/>
      <c r="C79" s="71"/>
      <c r="D79" s="71"/>
      <c r="E79" s="71"/>
      <c r="F79" s="71"/>
      <c r="G79" s="71"/>
      <c r="H79" s="92"/>
      <c r="I79" s="116"/>
      <c r="J79" s="92"/>
    </row>
    <row r="80" spans="1:10" ht="26" x14ac:dyDescent="0.35">
      <c r="A80" s="92"/>
      <c r="B80" s="192" t="s">
        <v>254</v>
      </c>
      <c r="C80" s="329" t="s">
        <v>203</v>
      </c>
      <c r="D80" s="329"/>
      <c r="E80" s="329"/>
      <c r="F80" s="329"/>
      <c r="G80" s="92"/>
      <c r="H80" s="92"/>
      <c r="I80" s="173" t="s">
        <v>56</v>
      </c>
      <c r="J80" s="92"/>
    </row>
    <row r="81" spans="1:10" x14ac:dyDescent="0.35">
      <c r="A81" s="92"/>
      <c r="B81" s="96"/>
      <c r="C81" s="71"/>
      <c r="D81" s="71"/>
      <c r="E81" s="71"/>
      <c r="F81" s="71"/>
      <c r="G81" s="71"/>
      <c r="H81" s="92"/>
      <c r="I81" s="340" t="s">
        <v>163</v>
      </c>
      <c r="J81" s="92"/>
    </row>
    <row r="82" spans="1:10" s="2" customFormat="1" x14ac:dyDescent="0.35">
      <c r="A82" s="97"/>
      <c r="B82" s="75"/>
      <c r="C82" s="348" t="s">
        <v>206</v>
      </c>
      <c r="D82" s="348"/>
      <c r="E82" s="348"/>
      <c r="F82" s="348"/>
      <c r="G82" s="25"/>
      <c r="H82" s="97"/>
      <c r="I82" s="340"/>
      <c r="J82" s="97"/>
    </row>
    <row r="83" spans="1:10" s="2" customFormat="1" ht="18" customHeight="1" x14ac:dyDescent="0.35">
      <c r="A83" s="97"/>
      <c r="B83" s="100"/>
      <c r="C83" s="52"/>
      <c r="D83" s="128"/>
      <c r="E83" s="128"/>
      <c r="F83" s="128"/>
      <c r="G83" s="100"/>
      <c r="H83" s="102"/>
      <c r="I83" s="340"/>
      <c r="J83" s="97"/>
    </row>
    <row r="84" spans="1:10" ht="36" customHeight="1" x14ac:dyDescent="0.35">
      <c r="A84" s="92"/>
      <c r="B84" s="96"/>
      <c r="C84" s="358" t="s">
        <v>159</v>
      </c>
      <c r="D84" s="358"/>
      <c r="E84" s="358"/>
      <c r="F84" s="129"/>
      <c r="G84" s="71"/>
      <c r="H84" s="92"/>
      <c r="I84" s="340"/>
      <c r="J84" s="92"/>
    </row>
    <row r="85" spans="1:10" ht="13.5" customHeight="1" x14ac:dyDescent="0.35">
      <c r="A85" s="92"/>
      <c r="B85" s="157"/>
      <c r="C85" s="147"/>
      <c r="D85" s="147"/>
      <c r="E85" s="147"/>
      <c r="F85" s="148"/>
      <c r="G85" s="71"/>
      <c r="H85" s="92"/>
      <c r="I85" s="340"/>
      <c r="J85" s="92"/>
    </row>
    <row r="86" spans="1:10" x14ac:dyDescent="0.35">
      <c r="A86" s="92"/>
      <c r="B86" s="96"/>
      <c r="C86" s="386" t="s">
        <v>160</v>
      </c>
      <c r="D86" s="392"/>
      <c r="E86" s="400"/>
      <c r="F86" s="129"/>
      <c r="G86" s="71"/>
      <c r="H86" s="92"/>
      <c r="I86" s="340"/>
      <c r="J86" s="92"/>
    </row>
    <row r="87" spans="1:10" ht="74.25" customHeight="1" x14ac:dyDescent="0.35">
      <c r="A87" s="92"/>
      <c r="B87" s="96"/>
      <c r="C87" s="386"/>
      <c r="D87" s="392"/>
      <c r="E87" s="400"/>
      <c r="F87" s="129"/>
      <c r="G87" s="71"/>
      <c r="H87" s="92"/>
      <c r="I87" s="340"/>
      <c r="J87" s="92"/>
    </row>
    <row r="88" spans="1:10" ht="15" customHeight="1" x14ac:dyDescent="0.35">
      <c r="A88" s="92"/>
      <c r="B88" s="96"/>
      <c r="C88" s="134"/>
      <c r="D88" s="52"/>
      <c r="E88" s="52"/>
      <c r="F88" s="129"/>
      <c r="G88" s="71"/>
      <c r="H88" s="92"/>
      <c r="I88" s="340"/>
      <c r="J88" s="92"/>
    </row>
    <row r="89" spans="1:10" ht="48.75" customHeight="1" x14ac:dyDescent="0.35">
      <c r="A89" s="92"/>
      <c r="B89" s="96"/>
      <c r="C89" s="172" t="s">
        <v>162</v>
      </c>
      <c r="D89" s="391"/>
      <c r="E89" s="392"/>
      <c r="F89" s="129"/>
      <c r="G89" s="71"/>
      <c r="H89" s="92"/>
      <c r="I89" s="340"/>
      <c r="J89" s="92"/>
    </row>
    <row r="90" spans="1:10" ht="13.5" customHeight="1" x14ac:dyDescent="0.35">
      <c r="A90" s="92"/>
      <c r="B90" s="96"/>
      <c r="C90" s="134"/>
      <c r="D90" s="134"/>
      <c r="E90" s="134"/>
      <c r="F90" s="129"/>
      <c r="G90" s="71"/>
      <c r="H90" s="92"/>
      <c r="I90" s="340"/>
      <c r="J90" s="92"/>
    </row>
    <row r="91" spans="1:10" ht="30.75" customHeight="1" x14ac:dyDescent="0.35">
      <c r="A91" s="92"/>
      <c r="B91" s="96"/>
      <c r="C91" s="412" t="s">
        <v>161</v>
      </c>
      <c r="D91" s="387"/>
      <c r="E91" s="388"/>
      <c r="F91" s="129"/>
      <c r="G91" s="71"/>
      <c r="H91" s="92"/>
      <c r="I91" s="340"/>
      <c r="J91" s="92"/>
    </row>
    <row r="92" spans="1:10" ht="74.25" customHeight="1" x14ac:dyDescent="0.35">
      <c r="A92" s="92"/>
      <c r="B92" s="96"/>
      <c r="C92" s="414"/>
      <c r="D92" s="389"/>
      <c r="E92" s="390"/>
      <c r="F92" s="129"/>
      <c r="G92" s="71"/>
      <c r="H92" s="92"/>
      <c r="I92" s="340"/>
      <c r="J92" s="92"/>
    </row>
    <row r="93" spans="1:10" ht="13.5" customHeight="1" x14ac:dyDescent="0.35">
      <c r="A93" s="92"/>
      <c r="B93" s="96"/>
      <c r="C93" s="71"/>
      <c r="D93" s="71"/>
      <c r="E93" s="71"/>
      <c r="F93" s="71"/>
      <c r="G93" s="71"/>
      <c r="H93" s="92"/>
      <c r="I93" s="340"/>
      <c r="J93" s="92"/>
    </row>
    <row r="94" spans="1:10" ht="26" x14ac:dyDescent="0.35">
      <c r="A94" s="92"/>
      <c r="B94" s="93"/>
      <c r="C94" s="92"/>
      <c r="D94" s="329" t="s">
        <v>252</v>
      </c>
      <c r="E94" s="329"/>
      <c r="F94" s="92"/>
      <c r="G94" s="92"/>
      <c r="H94" s="92"/>
      <c r="I94" s="173" t="s">
        <v>56</v>
      </c>
      <c r="J94" s="92"/>
    </row>
    <row r="95" spans="1:10" s="2" customFormat="1" ht="34.5" customHeight="1" x14ac:dyDescent="0.35">
      <c r="A95" s="97"/>
      <c r="B95" s="158"/>
      <c r="C95" s="352"/>
      <c r="D95" s="352"/>
      <c r="E95" s="25"/>
      <c r="F95" s="25"/>
      <c r="G95" s="25"/>
      <c r="H95" s="97"/>
      <c r="I95" s="128" t="s">
        <v>231</v>
      </c>
      <c r="J95" s="97"/>
    </row>
    <row r="96" spans="1:10" s="2" customFormat="1" ht="34.5" customHeight="1" x14ac:dyDescent="0.35">
      <c r="A96" s="97"/>
      <c r="B96" s="25"/>
      <c r="C96" s="426" t="s">
        <v>314</v>
      </c>
      <c r="D96" s="426"/>
      <c r="E96" s="426"/>
      <c r="F96" s="426"/>
      <c r="G96" s="117"/>
      <c r="H96" s="97"/>
      <c r="I96" s="175" t="s">
        <v>242</v>
      </c>
      <c r="J96" s="97"/>
    </row>
    <row r="97" spans="1:10" s="2" customFormat="1" ht="29.25" customHeight="1" x14ac:dyDescent="0.35">
      <c r="A97" s="97"/>
      <c r="B97" s="158"/>
      <c r="C97" s="211"/>
      <c r="D97" s="211"/>
      <c r="E97" s="163"/>
      <c r="F97" s="163"/>
      <c r="G97" s="25"/>
      <c r="H97" s="97"/>
      <c r="I97" s="327" t="s">
        <v>244</v>
      </c>
      <c r="J97" s="97"/>
    </row>
    <row r="98" spans="1:10" s="2" customFormat="1" ht="18.75" customHeight="1" x14ac:dyDescent="0.35">
      <c r="A98" s="97"/>
      <c r="B98" s="25"/>
      <c r="C98" s="426" t="s">
        <v>313</v>
      </c>
      <c r="D98" s="426"/>
      <c r="E98" s="426"/>
      <c r="F98" s="426"/>
      <c r="G98" s="117"/>
      <c r="H98" s="97"/>
      <c r="I98" s="327"/>
      <c r="J98" s="97"/>
    </row>
    <row r="99" spans="1:10" s="2" customFormat="1" ht="19.5" customHeight="1" x14ac:dyDescent="0.35">
      <c r="A99" s="97"/>
      <c r="B99" s="25"/>
      <c r="C99" s="426" t="s">
        <v>236</v>
      </c>
      <c r="D99" s="426"/>
      <c r="E99" s="426"/>
      <c r="F99" s="426"/>
      <c r="G99" s="117"/>
      <c r="H99" s="97"/>
      <c r="I99" s="327" t="s">
        <v>239</v>
      </c>
      <c r="J99" s="97"/>
    </row>
    <row r="100" spans="1:10" s="2" customFormat="1" ht="30.75" customHeight="1" x14ac:dyDescent="0.35">
      <c r="A100" s="97"/>
      <c r="B100" s="158"/>
      <c r="C100" s="426" t="s">
        <v>245</v>
      </c>
      <c r="D100" s="426"/>
      <c r="E100" s="426"/>
      <c r="F100" s="426"/>
      <c r="G100" s="25"/>
      <c r="H100" s="97"/>
      <c r="I100" s="327"/>
      <c r="J100" s="97"/>
    </row>
    <row r="101" spans="1:10" s="2" customFormat="1" ht="34.5" customHeight="1" x14ac:dyDescent="0.35">
      <c r="A101" s="97"/>
      <c r="B101" s="158"/>
      <c r="C101" s="25"/>
      <c r="D101" s="25"/>
      <c r="E101" s="25"/>
      <c r="F101" s="25"/>
      <c r="G101" s="25"/>
      <c r="H101" s="97"/>
      <c r="I101" s="175" t="s">
        <v>243</v>
      </c>
      <c r="J101" s="97"/>
    </row>
    <row r="102" spans="1:10" s="2" customFormat="1" ht="34.5" customHeight="1" x14ac:dyDescent="0.35">
      <c r="A102" s="97"/>
      <c r="B102" s="25"/>
      <c r="C102" s="427" t="s">
        <v>232</v>
      </c>
      <c r="D102" s="396"/>
      <c r="E102" s="396"/>
      <c r="F102" s="396"/>
      <c r="G102" s="159"/>
      <c r="H102" s="97"/>
      <c r="I102" s="175" t="s">
        <v>233</v>
      </c>
      <c r="J102" s="97"/>
    </row>
    <row r="103" spans="1:10" ht="14.5" x14ac:dyDescent="0.35">
      <c r="A103" s="92"/>
      <c r="B103" s="92"/>
      <c r="C103" s="92"/>
      <c r="D103" s="92"/>
      <c r="E103" s="92"/>
      <c r="F103" s="92"/>
      <c r="G103" s="92"/>
      <c r="H103" s="92"/>
      <c r="I103" s="92"/>
      <c r="J103" s="92"/>
    </row>
  </sheetData>
  <sheetProtection algorithmName="SHA-512" hashValue="Sg3iaFFN6s/e5wSEH3MlJXVHCimkd8KtaiH3K0hi9CFBw1OQV5gloDzdV7rPbmAJqK+erCsPTvfeHIJK0CByCg==" saltValue="WnuiX6PeZrWx3GwLLVbHYA==" spinCount="100000" sheet="1" selectLockedCells="1"/>
  <mergeCells count="65">
    <mergeCell ref="C82:F82"/>
    <mergeCell ref="C96:F96"/>
    <mergeCell ref="C98:F98"/>
    <mergeCell ref="I32:I37"/>
    <mergeCell ref="I40:I47"/>
    <mergeCell ref="I57:I68"/>
    <mergeCell ref="I81:I93"/>
    <mergeCell ref="D86:E87"/>
    <mergeCell ref="D89:E89"/>
    <mergeCell ref="D91:E92"/>
    <mergeCell ref="I53:I54"/>
    <mergeCell ref="I76:I77"/>
    <mergeCell ref="C99:F99"/>
    <mergeCell ref="C100:F100"/>
    <mergeCell ref="C102:F102"/>
    <mergeCell ref="I97:I98"/>
    <mergeCell ref="I99:I100"/>
    <mergeCell ref="E26:F26"/>
    <mergeCell ref="E27:F27"/>
    <mergeCell ref="E28:F28"/>
    <mergeCell ref="E29:F29"/>
    <mergeCell ref="C95:D95"/>
    <mergeCell ref="C84:E84"/>
    <mergeCell ref="D94:E94"/>
    <mergeCell ref="C57:F57"/>
    <mergeCell ref="C44:C53"/>
    <mergeCell ref="C54:F54"/>
    <mergeCell ref="C59:D59"/>
    <mergeCell ref="C61:F61"/>
    <mergeCell ref="C42:D42"/>
    <mergeCell ref="C43:F43"/>
    <mergeCell ref="C86:C87"/>
    <mergeCell ref="C91:C92"/>
    <mergeCell ref="I2:I5"/>
    <mergeCell ref="B3:G3"/>
    <mergeCell ref="B4:G4"/>
    <mergeCell ref="C5:F5"/>
    <mergeCell ref="I20:I30"/>
    <mergeCell ref="C24:C29"/>
    <mergeCell ref="E11:F11"/>
    <mergeCell ref="E12:F12"/>
    <mergeCell ref="E13:F13"/>
    <mergeCell ref="C7:F7"/>
    <mergeCell ref="I8:I18"/>
    <mergeCell ref="C9:F9"/>
    <mergeCell ref="C12:C17"/>
    <mergeCell ref="C19:F19"/>
    <mergeCell ref="E24:F24"/>
    <mergeCell ref="C21:F21"/>
    <mergeCell ref="C6:F6"/>
    <mergeCell ref="C31:F31"/>
    <mergeCell ref="C55:F55"/>
    <mergeCell ref="C80:F80"/>
    <mergeCell ref="C2:F2"/>
    <mergeCell ref="C33:F33"/>
    <mergeCell ref="C40:F40"/>
    <mergeCell ref="E25:F25"/>
    <mergeCell ref="C35:D36"/>
    <mergeCell ref="C38:F38"/>
    <mergeCell ref="C39:F39"/>
    <mergeCell ref="E14:F14"/>
    <mergeCell ref="E15:F15"/>
    <mergeCell ref="E16:F16"/>
    <mergeCell ref="E17:F17"/>
    <mergeCell ref="E23:F23"/>
  </mergeCells>
  <dataValidations count="5">
    <dataValidation type="list" allowBlank="1" showInputMessage="1" showErrorMessage="1" sqref="E63:E78">
      <formula1>"In progress/under development, Complete, On-going"</formula1>
    </dataValidation>
    <dataValidation type="list" allowBlank="1" showInputMessage="1" showErrorMessage="1" sqref="E59">
      <formula1>"Yes - see below/attached, No action taken"</formula1>
    </dataValidation>
    <dataValidation type="list" allowBlank="1" showInputMessage="1" showErrorMessage="1" sqref="E36">
      <formula1>"Yes - dedicated plan in place,No plans in place,Preparation of plan in progress,Actions in other relevant documents (below)"</formula1>
    </dataValidation>
    <dataValidation type="list" allowBlank="1" showInputMessage="1" showErrorMessage="1" sqref="E42">
      <formula1>"Yes - see below, No, Preparation in progress"</formula1>
    </dataValidation>
    <dataValidation type="list" allowBlank="1" showInputMessage="1" showErrorMessage="1" sqref="F45:F53">
      <formula1>"In progress/under development, Complete, On-going"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DataValidation!$C$37:$C$44</xm:f>
          </x14:formula1>
          <xm:sqref>D63:D78</xm:sqref>
        </x14:dataValidation>
        <x14:dataValidation type="list" allowBlank="1" showInputMessage="1" showErrorMessage="1">
          <x14:formula1>
            <xm:f>DataValidation!$C$37:$C$44</xm:f>
          </x14:formula1>
          <xm:sqref>E45:E53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5ABA"/>
  </sheetPr>
  <dimension ref="A1:N75"/>
  <sheetViews>
    <sheetView zoomScale="85" zoomScaleNormal="85" workbookViewId="0">
      <selection activeCell="C13" sqref="C13"/>
    </sheetView>
  </sheetViews>
  <sheetFormatPr defaultColWidth="9.1796875" defaultRowHeight="18.5" x14ac:dyDescent="0.35"/>
  <cols>
    <col min="1" max="1" width="2.26953125" style="95" customWidth="1"/>
    <col min="2" max="2" width="3.54296875" style="118" customWidth="1"/>
    <col min="3" max="3" width="24.7265625" style="95" customWidth="1"/>
    <col min="4" max="4" width="23.1796875" style="95" customWidth="1"/>
    <col min="5" max="5" width="22.26953125" style="95" customWidth="1"/>
    <col min="6" max="6" width="24.7265625" style="95" customWidth="1"/>
    <col min="7" max="7" width="27.453125" style="95" customWidth="1"/>
    <col min="8" max="8" width="27" style="95" customWidth="1"/>
    <col min="9" max="9" width="24.7265625" style="95" customWidth="1"/>
    <col min="10" max="10" width="30.81640625" style="95" customWidth="1"/>
    <col min="11" max="11" width="6.26953125" style="95" customWidth="1"/>
    <col min="12" max="12" width="2.54296875" style="95" customWidth="1"/>
    <col min="13" max="16384" width="9.1796875" style="95"/>
  </cols>
  <sheetData>
    <row r="1" spans="1:14" ht="8.25" customHeight="1" x14ac:dyDescent="0.35">
      <c r="A1" s="92"/>
      <c r="B1" s="93"/>
      <c r="C1" s="92"/>
      <c r="D1" s="92"/>
      <c r="E1" s="92"/>
      <c r="F1" s="92"/>
      <c r="G1" s="92"/>
      <c r="H1" s="92"/>
      <c r="I1" s="92"/>
      <c r="J1" s="92"/>
      <c r="K1" s="92"/>
      <c r="L1" s="92"/>
    </row>
    <row r="2" spans="1:14" s="199" customFormat="1" ht="27.75" customHeight="1" x14ac:dyDescent="0.35">
      <c r="A2" s="162"/>
      <c r="B2" s="96"/>
      <c r="C2" s="341" t="s">
        <v>189</v>
      </c>
      <c r="D2" s="341"/>
      <c r="E2" s="341"/>
      <c r="F2" s="341"/>
      <c r="G2" s="341"/>
      <c r="H2" s="341"/>
      <c r="I2" s="341"/>
      <c r="J2" s="341"/>
      <c r="K2" s="127"/>
      <c r="L2" s="162"/>
      <c r="N2" s="306"/>
    </row>
    <row r="3" spans="1:14" s="199" customFormat="1" ht="61.5" x14ac:dyDescent="0.35">
      <c r="A3" s="162"/>
      <c r="B3" s="343" t="s">
        <v>167</v>
      </c>
      <c r="C3" s="344"/>
      <c r="D3" s="344"/>
      <c r="E3" s="344"/>
      <c r="F3" s="344"/>
      <c r="G3" s="344"/>
      <c r="H3" s="344"/>
      <c r="I3" s="344"/>
      <c r="J3" s="344"/>
      <c r="K3" s="344"/>
      <c r="L3" s="105"/>
    </row>
    <row r="4" spans="1:14" s="199" customFormat="1" ht="27.75" customHeight="1" x14ac:dyDescent="0.35">
      <c r="A4" s="162"/>
      <c r="B4" s="430" t="s">
        <v>311</v>
      </c>
      <c r="C4" s="430"/>
      <c r="D4" s="430"/>
      <c r="E4" s="430"/>
      <c r="F4" s="430"/>
      <c r="G4" s="430"/>
      <c r="H4" s="430"/>
      <c r="I4" s="430"/>
      <c r="J4" s="430"/>
      <c r="K4" s="430"/>
      <c r="L4" s="105"/>
    </row>
    <row r="5" spans="1:14" s="99" customFormat="1" ht="21.75" customHeight="1" x14ac:dyDescent="0.35">
      <c r="A5" s="97"/>
      <c r="B5" s="136"/>
      <c r="C5" s="346" t="s">
        <v>20</v>
      </c>
      <c r="D5" s="346"/>
      <c r="E5" s="346"/>
      <c r="F5" s="346"/>
      <c r="G5" s="346"/>
      <c r="H5" s="346"/>
      <c r="I5" s="346"/>
      <c r="J5" s="346"/>
      <c r="K5" s="138"/>
      <c r="L5" s="98"/>
    </row>
    <row r="6" spans="1:14" s="99" customFormat="1" ht="10.5" customHeight="1" x14ac:dyDescent="0.35">
      <c r="A6" s="97"/>
      <c r="B6" s="136"/>
      <c r="C6" s="398"/>
      <c r="D6" s="398"/>
      <c r="E6" s="398"/>
      <c r="F6" s="398"/>
      <c r="G6" s="398"/>
      <c r="H6" s="398"/>
      <c r="I6" s="398"/>
      <c r="J6" s="104"/>
      <c r="K6" s="138"/>
      <c r="L6" s="98"/>
    </row>
    <row r="7" spans="1:14" s="99" customFormat="1" ht="26" x14ac:dyDescent="0.35">
      <c r="A7" s="97"/>
      <c r="B7" s="441" t="s">
        <v>246</v>
      </c>
      <c r="C7" s="441"/>
      <c r="D7" s="333" t="s">
        <v>167</v>
      </c>
      <c r="E7" s="333"/>
      <c r="F7" s="333"/>
      <c r="G7" s="333"/>
      <c r="H7" s="333"/>
      <c r="I7" s="333"/>
      <c r="J7" s="102"/>
      <c r="K7" s="102"/>
      <c r="L7" s="98"/>
    </row>
    <row r="8" spans="1:14" s="99" customFormat="1" ht="16.5" customHeight="1" x14ac:dyDescent="0.35">
      <c r="A8" s="97"/>
      <c r="B8" s="100"/>
      <c r="C8" s="100"/>
      <c r="D8" s="100"/>
      <c r="E8" s="100"/>
      <c r="F8" s="100"/>
      <c r="G8" s="100"/>
      <c r="H8" s="100"/>
      <c r="I8" s="100"/>
      <c r="J8" s="100"/>
      <c r="K8" s="100"/>
      <c r="L8" s="98"/>
    </row>
    <row r="9" spans="1:14" s="99" customFormat="1" ht="16.5" customHeight="1" x14ac:dyDescent="0.35">
      <c r="A9" s="97"/>
      <c r="B9" s="100"/>
      <c r="C9" s="176" t="s">
        <v>168</v>
      </c>
      <c r="D9" s="100"/>
      <c r="E9" s="100"/>
      <c r="F9" s="100"/>
      <c r="G9" s="100"/>
      <c r="H9" s="100"/>
      <c r="I9" s="100"/>
      <c r="J9" s="100"/>
      <c r="K9" s="100"/>
      <c r="L9" s="98"/>
    </row>
    <row r="10" spans="1:14" s="99" customFormat="1" ht="16.5" customHeight="1" x14ac:dyDescent="0.35">
      <c r="A10" s="97"/>
      <c r="B10" s="100"/>
      <c r="C10" s="110"/>
      <c r="D10" s="110"/>
      <c r="E10" s="200"/>
      <c r="F10" s="200"/>
      <c r="G10" s="200"/>
      <c r="H10" s="200"/>
      <c r="I10" s="100"/>
      <c r="J10" s="100"/>
      <c r="K10" s="100"/>
      <c r="L10" s="98"/>
    </row>
    <row r="11" spans="1:14" s="201" customFormat="1" ht="81" customHeight="1" x14ac:dyDescent="0.35">
      <c r="A11" s="112"/>
      <c r="B11" s="100"/>
      <c r="C11" s="205" t="s">
        <v>312</v>
      </c>
      <c r="D11" s="206" t="s">
        <v>169</v>
      </c>
      <c r="E11" s="206" t="s">
        <v>172</v>
      </c>
      <c r="F11" s="206" t="s">
        <v>183</v>
      </c>
      <c r="G11" s="206" t="s">
        <v>173</v>
      </c>
      <c r="H11" s="206" t="s">
        <v>171</v>
      </c>
      <c r="I11" s="206" t="s">
        <v>182</v>
      </c>
      <c r="J11" s="206" t="s">
        <v>184</v>
      </c>
      <c r="K11" s="100"/>
      <c r="L11" s="98"/>
    </row>
    <row r="12" spans="1:14" s="99" customFormat="1" ht="150" customHeight="1" x14ac:dyDescent="0.35">
      <c r="A12" s="97"/>
      <c r="B12" s="100"/>
      <c r="C12" s="209" t="s">
        <v>188</v>
      </c>
      <c r="D12" s="209" t="s">
        <v>304</v>
      </c>
      <c r="E12" s="209" t="s">
        <v>305</v>
      </c>
      <c r="F12" s="210" t="s">
        <v>306</v>
      </c>
      <c r="G12" s="209" t="s">
        <v>307</v>
      </c>
      <c r="H12" s="209" t="s">
        <v>308</v>
      </c>
      <c r="I12" s="209" t="s">
        <v>309</v>
      </c>
      <c r="J12" s="209" t="s">
        <v>310</v>
      </c>
      <c r="K12" s="100"/>
      <c r="L12" s="98"/>
    </row>
    <row r="13" spans="1:14" s="99" customFormat="1" ht="16.5" customHeight="1" x14ac:dyDescent="0.35">
      <c r="A13" s="97"/>
      <c r="B13" s="100"/>
      <c r="C13" s="207"/>
      <c r="D13" s="207"/>
      <c r="E13" s="208"/>
      <c r="F13" s="208"/>
      <c r="G13" s="208"/>
      <c r="H13" s="208"/>
      <c r="I13" s="208"/>
      <c r="J13" s="208"/>
      <c r="K13" s="100"/>
      <c r="L13" s="98"/>
    </row>
    <row r="14" spans="1:14" s="99" customFormat="1" ht="16.5" customHeight="1" x14ac:dyDescent="0.35">
      <c r="A14" s="97"/>
      <c r="B14" s="100"/>
      <c r="C14" s="207"/>
      <c r="D14" s="207"/>
      <c r="E14" s="208"/>
      <c r="F14" s="208"/>
      <c r="G14" s="208"/>
      <c r="H14" s="208"/>
      <c r="I14" s="208"/>
      <c r="J14" s="208"/>
      <c r="K14" s="100"/>
      <c r="L14" s="98"/>
    </row>
    <row r="15" spans="1:14" ht="16.5" customHeight="1" x14ac:dyDescent="0.35">
      <c r="A15" s="97"/>
      <c r="B15" s="100"/>
      <c r="C15" s="207"/>
      <c r="D15" s="207"/>
      <c r="E15" s="208"/>
      <c r="F15" s="208"/>
      <c r="G15" s="208"/>
      <c r="H15" s="208"/>
      <c r="I15" s="208"/>
      <c r="J15" s="208"/>
      <c r="K15" s="100"/>
      <c r="L15" s="98"/>
    </row>
    <row r="16" spans="1:14" ht="16.5" customHeight="1" x14ac:dyDescent="0.35">
      <c r="A16" s="97"/>
      <c r="B16" s="100"/>
      <c r="C16" s="207"/>
      <c r="D16" s="207"/>
      <c r="E16" s="208"/>
      <c r="F16" s="208"/>
      <c r="G16" s="208"/>
      <c r="H16" s="208"/>
      <c r="I16" s="208"/>
      <c r="J16" s="208"/>
      <c r="K16" s="100"/>
      <c r="L16" s="98"/>
    </row>
    <row r="17" spans="1:12" ht="16.5" customHeight="1" x14ac:dyDescent="0.35">
      <c r="A17" s="97"/>
      <c r="B17" s="100"/>
      <c r="C17" s="207"/>
      <c r="D17" s="207"/>
      <c r="E17" s="208"/>
      <c r="F17" s="208"/>
      <c r="G17" s="208"/>
      <c r="H17" s="208"/>
      <c r="I17" s="208"/>
      <c r="J17" s="208"/>
      <c r="K17" s="100"/>
      <c r="L17" s="98"/>
    </row>
    <row r="18" spans="1:12" ht="16.5" customHeight="1" x14ac:dyDescent="0.35">
      <c r="A18" s="97"/>
      <c r="B18" s="100"/>
      <c r="C18" s="207"/>
      <c r="D18" s="207"/>
      <c r="E18" s="208"/>
      <c r="F18" s="208"/>
      <c r="G18" s="208"/>
      <c r="H18" s="208"/>
      <c r="I18" s="208"/>
      <c r="J18" s="208"/>
      <c r="K18" s="100"/>
      <c r="L18" s="98"/>
    </row>
    <row r="19" spans="1:12" ht="16.5" customHeight="1" x14ac:dyDescent="0.35">
      <c r="A19" s="97"/>
      <c r="B19" s="100"/>
      <c r="C19" s="207"/>
      <c r="D19" s="207"/>
      <c r="E19" s="208"/>
      <c r="F19" s="208"/>
      <c r="G19" s="208"/>
      <c r="H19" s="208"/>
      <c r="I19" s="208"/>
      <c r="J19" s="208"/>
      <c r="K19" s="100"/>
      <c r="L19" s="98"/>
    </row>
    <row r="20" spans="1:12" ht="16.5" customHeight="1" x14ac:dyDescent="0.35">
      <c r="A20" s="97"/>
      <c r="B20" s="100"/>
      <c r="C20" s="207"/>
      <c r="D20" s="207"/>
      <c r="E20" s="208"/>
      <c r="F20" s="208"/>
      <c r="G20" s="208"/>
      <c r="H20" s="208"/>
      <c r="I20" s="208"/>
      <c r="J20" s="208"/>
      <c r="K20" s="100"/>
      <c r="L20" s="98"/>
    </row>
    <row r="21" spans="1:12" ht="16.5" customHeight="1" x14ac:dyDescent="0.35">
      <c r="A21" s="97"/>
      <c r="B21" s="100"/>
      <c r="C21" s="207"/>
      <c r="D21" s="207"/>
      <c r="E21" s="208"/>
      <c r="F21" s="208"/>
      <c r="G21" s="208"/>
      <c r="H21" s="208"/>
      <c r="I21" s="208"/>
      <c r="J21" s="208"/>
      <c r="K21" s="100"/>
      <c r="L21" s="98"/>
    </row>
    <row r="22" spans="1:12" ht="16.5" customHeight="1" x14ac:dyDescent="0.35">
      <c r="A22" s="97"/>
      <c r="B22" s="100"/>
      <c r="C22" s="207"/>
      <c r="D22" s="207"/>
      <c r="E22" s="208"/>
      <c r="F22" s="208"/>
      <c r="G22" s="208"/>
      <c r="H22" s="208"/>
      <c r="I22" s="208"/>
      <c r="J22" s="208"/>
      <c r="K22" s="100"/>
      <c r="L22" s="98"/>
    </row>
    <row r="23" spans="1:12" ht="16.5" customHeight="1" x14ac:dyDescent="0.35">
      <c r="A23" s="97"/>
      <c r="B23" s="100"/>
      <c r="C23" s="207"/>
      <c r="D23" s="207"/>
      <c r="E23" s="208"/>
      <c r="F23" s="208"/>
      <c r="G23" s="208"/>
      <c r="H23" s="208"/>
      <c r="I23" s="208"/>
      <c r="J23" s="208"/>
      <c r="K23" s="100"/>
      <c r="L23" s="98"/>
    </row>
    <row r="24" spans="1:12" ht="16.5" customHeight="1" x14ac:dyDescent="0.35">
      <c r="A24" s="97"/>
      <c r="B24" s="100"/>
      <c r="C24" s="207"/>
      <c r="D24" s="207"/>
      <c r="E24" s="208"/>
      <c r="F24" s="208"/>
      <c r="G24" s="208"/>
      <c r="H24" s="208"/>
      <c r="I24" s="208"/>
      <c r="J24" s="208"/>
      <c r="K24" s="100"/>
      <c r="L24" s="98"/>
    </row>
    <row r="25" spans="1:12" ht="16.5" customHeight="1" x14ac:dyDescent="0.35">
      <c r="A25" s="97"/>
      <c r="B25" s="100"/>
      <c r="C25" s="207"/>
      <c r="D25" s="207"/>
      <c r="E25" s="208"/>
      <c r="F25" s="208"/>
      <c r="G25" s="208"/>
      <c r="H25" s="208"/>
      <c r="I25" s="208"/>
      <c r="J25" s="208"/>
      <c r="K25" s="100"/>
      <c r="L25" s="98"/>
    </row>
    <row r="26" spans="1:12" ht="16.5" customHeight="1" x14ac:dyDescent="0.35">
      <c r="A26" s="97"/>
      <c r="B26" s="100"/>
      <c r="C26" s="207"/>
      <c r="D26" s="207"/>
      <c r="E26" s="208"/>
      <c r="F26" s="208"/>
      <c r="G26" s="208"/>
      <c r="H26" s="208"/>
      <c r="I26" s="208"/>
      <c r="J26" s="208"/>
      <c r="K26" s="100"/>
      <c r="L26" s="98"/>
    </row>
    <row r="27" spans="1:12" ht="16.5" customHeight="1" x14ac:dyDescent="0.35">
      <c r="A27" s="97"/>
      <c r="B27" s="100"/>
      <c r="C27" s="207"/>
      <c r="D27" s="207"/>
      <c r="E27" s="208"/>
      <c r="F27" s="208"/>
      <c r="G27" s="208"/>
      <c r="H27" s="208"/>
      <c r="I27" s="208"/>
      <c r="J27" s="208"/>
      <c r="K27" s="100"/>
      <c r="L27" s="98"/>
    </row>
    <row r="28" spans="1:12" ht="16.5" customHeight="1" x14ac:dyDescent="0.35">
      <c r="A28" s="97"/>
      <c r="B28" s="100"/>
      <c r="C28" s="207"/>
      <c r="D28" s="207"/>
      <c r="E28" s="208"/>
      <c r="F28" s="208"/>
      <c r="G28" s="208"/>
      <c r="H28" s="208"/>
      <c r="I28" s="208"/>
      <c r="J28" s="208"/>
      <c r="K28" s="100"/>
      <c r="L28" s="98"/>
    </row>
    <row r="29" spans="1:12" ht="16.5" customHeight="1" x14ac:dyDescent="0.35">
      <c r="A29" s="97"/>
      <c r="B29" s="100"/>
      <c r="C29" s="140"/>
      <c r="D29" s="140"/>
      <c r="E29" s="100"/>
      <c r="F29" s="100"/>
      <c r="G29" s="100"/>
      <c r="H29" s="100"/>
      <c r="I29" s="100"/>
      <c r="J29" s="100"/>
      <c r="K29" s="100"/>
      <c r="L29" s="98"/>
    </row>
    <row r="30" spans="1:12" ht="16.5" customHeight="1" x14ac:dyDescent="0.35">
      <c r="A30" s="97"/>
      <c r="B30" s="439" t="s">
        <v>252</v>
      </c>
      <c r="C30" s="439"/>
      <c r="D30" s="439"/>
      <c r="E30" s="439"/>
      <c r="F30" s="439"/>
      <c r="G30" s="440"/>
      <c r="H30" s="97"/>
      <c r="I30" s="97"/>
      <c r="J30" s="97"/>
      <c r="K30" s="97"/>
      <c r="L30" s="97"/>
    </row>
    <row r="31" spans="1:12" x14ac:dyDescent="0.45">
      <c r="A31" s="92"/>
      <c r="B31" s="96"/>
      <c r="C31" s="352"/>
      <c r="D31" s="352"/>
      <c r="E31" s="71"/>
      <c r="F31" s="71"/>
      <c r="G31" s="304"/>
      <c r="H31" s="442" t="s">
        <v>231</v>
      </c>
      <c r="I31" s="442"/>
      <c r="J31" s="442"/>
      <c r="K31" s="442"/>
      <c r="L31" s="97"/>
    </row>
    <row r="32" spans="1:12" ht="24.75" customHeight="1" x14ac:dyDescent="0.35">
      <c r="A32" s="92"/>
      <c r="B32" s="432" t="s">
        <v>235</v>
      </c>
      <c r="C32" s="433"/>
      <c r="D32" s="433"/>
      <c r="E32" s="433"/>
      <c r="F32" s="433"/>
      <c r="G32" s="434"/>
      <c r="H32" s="431" t="s">
        <v>241</v>
      </c>
      <c r="I32" s="431"/>
      <c r="J32" s="431"/>
      <c r="K32" s="431"/>
      <c r="L32" s="97"/>
    </row>
    <row r="33" spans="1:12" ht="25.5" customHeight="1" x14ac:dyDescent="0.35">
      <c r="A33" s="92"/>
      <c r="B33" s="435" t="s">
        <v>236</v>
      </c>
      <c r="C33" s="433"/>
      <c r="D33" s="433"/>
      <c r="E33" s="433"/>
      <c r="F33" s="433"/>
      <c r="G33" s="434"/>
      <c r="H33" s="431" t="s">
        <v>239</v>
      </c>
      <c r="I33" s="431"/>
      <c r="J33" s="431"/>
      <c r="K33" s="431"/>
      <c r="L33" s="97"/>
    </row>
    <row r="34" spans="1:12" ht="23.25" customHeight="1" x14ac:dyDescent="0.35">
      <c r="A34" s="92"/>
      <c r="B34" s="433" t="s">
        <v>234</v>
      </c>
      <c r="C34" s="433"/>
      <c r="D34" s="433"/>
      <c r="E34" s="433"/>
      <c r="F34" s="433"/>
      <c r="G34" s="434"/>
      <c r="H34" s="431"/>
      <c r="I34" s="431"/>
      <c r="J34" s="431"/>
      <c r="K34" s="431"/>
      <c r="L34" s="97"/>
    </row>
    <row r="35" spans="1:12" ht="41.25" customHeight="1" x14ac:dyDescent="0.35">
      <c r="A35" s="92"/>
      <c r="B35" s="433"/>
      <c r="C35" s="433"/>
      <c r="D35" s="433"/>
      <c r="E35" s="433"/>
      <c r="F35" s="433"/>
      <c r="G35" s="434"/>
      <c r="H35" s="431" t="s">
        <v>238</v>
      </c>
      <c r="I35" s="431"/>
      <c r="J35" s="431"/>
      <c r="K35" s="431"/>
      <c r="L35" s="97"/>
    </row>
    <row r="36" spans="1:12" ht="40.5" customHeight="1" x14ac:dyDescent="0.35">
      <c r="A36" s="92"/>
      <c r="B36" s="436" t="s">
        <v>232</v>
      </c>
      <c r="C36" s="437"/>
      <c r="D36" s="437"/>
      <c r="E36" s="437"/>
      <c r="F36" s="437"/>
      <c r="G36" s="438"/>
      <c r="H36" s="431" t="s">
        <v>237</v>
      </c>
      <c r="I36" s="431"/>
      <c r="J36" s="431"/>
      <c r="K36" s="431"/>
      <c r="L36" s="97"/>
    </row>
    <row r="37" spans="1:12" ht="24.75" customHeight="1" x14ac:dyDescent="0.55000000000000004">
      <c r="A37" s="92"/>
      <c r="B37" s="96"/>
      <c r="C37" s="143"/>
      <c r="D37" s="143"/>
      <c r="E37" s="143"/>
      <c r="F37" s="71"/>
      <c r="G37" s="304"/>
      <c r="H37" s="431" t="s">
        <v>233</v>
      </c>
      <c r="I37" s="431"/>
      <c r="J37" s="431"/>
      <c r="K37" s="431"/>
      <c r="L37" s="97"/>
    </row>
    <row r="38" spans="1:12" ht="14.5" x14ac:dyDescent="0.35">
      <c r="A38" s="92"/>
      <c r="B38" s="92"/>
      <c r="C38" s="92"/>
      <c r="D38" s="92"/>
      <c r="E38" s="92"/>
      <c r="F38" s="92"/>
      <c r="G38" s="305"/>
      <c r="H38" s="92"/>
      <c r="I38" s="92"/>
      <c r="J38" s="92"/>
      <c r="K38" s="92"/>
      <c r="L38" s="97"/>
    </row>
    <row r="39" spans="1:12" ht="16.5" customHeight="1" x14ac:dyDescent="0.35">
      <c r="B39" s="202"/>
      <c r="C39" s="203"/>
      <c r="D39" s="203"/>
      <c r="E39" s="202"/>
      <c r="F39" s="202"/>
      <c r="G39" s="202"/>
      <c r="H39" s="202"/>
      <c r="I39" s="202"/>
      <c r="J39" s="202"/>
      <c r="K39" s="202"/>
      <c r="L39" s="204"/>
    </row>
    <row r="40" spans="1:12" ht="16.5" customHeight="1" x14ac:dyDescent="0.35">
      <c r="B40" s="202"/>
      <c r="C40" s="203"/>
      <c r="D40" s="203"/>
      <c r="E40" s="202"/>
      <c r="F40" s="202"/>
      <c r="G40" s="202"/>
      <c r="H40" s="202"/>
      <c r="I40" s="202"/>
      <c r="J40" s="202"/>
      <c r="K40" s="202"/>
      <c r="L40" s="204"/>
    </row>
    <row r="41" spans="1:12" ht="16.5" customHeight="1" x14ac:dyDescent="0.35">
      <c r="B41" s="202"/>
      <c r="C41" s="203"/>
      <c r="D41" s="203"/>
      <c r="E41" s="202"/>
      <c r="F41" s="202"/>
      <c r="G41" s="202"/>
      <c r="H41" s="202"/>
      <c r="I41" s="202"/>
      <c r="J41" s="202"/>
      <c r="K41" s="202"/>
      <c r="L41" s="204"/>
    </row>
    <row r="42" spans="1:12" ht="16.5" customHeight="1" x14ac:dyDescent="0.35">
      <c r="B42" s="202"/>
      <c r="C42" s="203"/>
      <c r="D42" s="203"/>
      <c r="E42" s="202"/>
      <c r="F42" s="202"/>
      <c r="G42" s="202"/>
      <c r="H42" s="202"/>
      <c r="I42" s="202"/>
      <c r="J42" s="202"/>
      <c r="K42" s="202"/>
      <c r="L42" s="204"/>
    </row>
    <row r="43" spans="1:12" ht="16.5" customHeight="1" x14ac:dyDescent="0.35">
      <c r="B43" s="202"/>
      <c r="C43" s="203"/>
      <c r="D43" s="203"/>
      <c r="E43" s="202"/>
      <c r="F43" s="202"/>
      <c r="G43" s="202"/>
      <c r="H43" s="202"/>
      <c r="I43" s="202"/>
      <c r="J43" s="202"/>
      <c r="K43" s="202"/>
      <c r="L43" s="204"/>
    </row>
    <row r="44" spans="1:12" ht="16.5" customHeight="1" x14ac:dyDescent="0.35">
      <c r="B44" s="202"/>
      <c r="C44" s="203"/>
      <c r="D44" s="203"/>
      <c r="E44" s="202"/>
      <c r="F44" s="202"/>
      <c r="G44" s="202"/>
      <c r="H44" s="202"/>
      <c r="I44" s="202"/>
      <c r="J44" s="202"/>
      <c r="K44" s="202"/>
      <c r="L44" s="204"/>
    </row>
    <row r="45" spans="1:12" ht="16.5" customHeight="1" x14ac:dyDescent="0.35">
      <c r="B45" s="202"/>
      <c r="C45" s="203"/>
      <c r="D45" s="203"/>
      <c r="E45" s="202"/>
      <c r="F45" s="202"/>
      <c r="G45" s="202"/>
      <c r="H45" s="202"/>
      <c r="I45" s="202"/>
      <c r="J45" s="202"/>
      <c r="K45" s="202"/>
      <c r="L45" s="204"/>
    </row>
    <row r="46" spans="1:12" ht="16.5" customHeight="1" x14ac:dyDescent="0.35">
      <c r="B46" s="202"/>
      <c r="C46" s="203"/>
      <c r="D46" s="203"/>
      <c r="E46" s="202"/>
      <c r="F46" s="202"/>
      <c r="G46" s="202"/>
      <c r="H46" s="202"/>
      <c r="I46" s="202"/>
      <c r="J46" s="202"/>
      <c r="K46" s="202"/>
      <c r="L46" s="204"/>
    </row>
    <row r="47" spans="1:12" ht="16.5" customHeight="1" x14ac:dyDescent="0.35">
      <c r="B47" s="202"/>
      <c r="C47" s="203"/>
      <c r="D47" s="203"/>
      <c r="E47" s="202"/>
      <c r="F47" s="202"/>
      <c r="G47" s="202"/>
      <c r="H47" s="202"/>
      <c r="I47" s="202"/>
      <c r="J47" s="202"/>
      <c r="K47" s="202"/>
      <c r="L47" s="204"/>
    </row>
    <row r="48" spans="1:12" ht="16.5" customHeight="1" x14ac:dyDescent="0.35">
      <c r="B48" s="202"/>
      <c r="C48" s="203"/>
      <c r="D48" s="203"/>
      <c r="E48" s="202"/>
      <c r="F48" s="202"/>
      <c r="G48" s="202"/>
      <c r="H48" s="202"/>
      <c r="I48" s="202"/>
      <c r="J48" s="202"/>
      <c r="K48" s="202"/>
      <c r="L48" s="204"/>
    </row>
    <row r="49" spans="2:12" ht="16.5" customHeight="1" x14ac:dyDescent="0.35">
      <c r="B49" s="202"/>
      <c r="C49" s="203"/>
      <c r="D49" s="203"/>
      <c r="E49" s="202"/>
      <c r="F49" s="202"/>
      <c r="G49" s="202"/>
      <c r="H49" s="202"/>
      <c r="I49" s="202"/>
      <c r="J49" s="202"/>
      <c r="K49" s="202"/>
      <c r="L49" s="204"/>
    </row>
    <row r="50" spans="2:12" ht="16.5" customHeight="1" x14ac:dyDescent="0.35">
      <c r="B50" s="202"/>
      <c r="C50" s="203"/>
      <c r="D50" s="203"/>
      <c r="E50" s="202"/>
      <c r="F50" s="202"/>
      <c r="G50" s="202"/>
      <c r="H50" s="202"/>
      <c r="I50" s="202"/>
      <c r="J50" s="202"/>
      <c r="K50" s="202"/>
      <c r="L50" s="204"/>
    </row>
    <row r="51" spans="2:12" ht="16.5" customHeight="1" x14ac:dyDescent="0.35">
      <c r="B51" s="202"/>
      <c r="C51" s="203"/>
      <c r="D51" s="203"/>
      <c r="E51" s="202"/>
      <c r="F51" s="202"/>
      <c r="G51" s="202"/>
      <c r="H51" s="202"/>
      <c r="I51" s="202"/>
      <c r="J51" s="202"/>
      <c r="K51" s="202"/>
      <c r="L51" s="204"/>
    </row>
    <row r="52" spans="2:12" ht="16.5" customHeight="1" x14ac:dyDescent="0.35">
      <c r="B52" s="202"/>
      <c r="C52" s="203"/>
      <c r="D52" s="203"/>
      <c r="E52" s="202"/>
      <c r="F52" s="202"/>
      <c r="G52" s="202"/>
      <c r="H52" s="202"/>
      <c r="I52" s="202"/>
      <c r="J52" s="202"/>
      <c r="K52" s="202"/>
      <c r="L52" s="204"/>
    </row>
    <row r="53" spans="2:12" ht="16.5" customHeight="1" x14ac:dyDescent="0.35">
      <c r="B53" s="202"/>
      <c r="C53" s="203"/>
      <c r="D53" s="203"/>
      <c r="E53" s="202"/>
      <c r="F53" s="202"/>
      <c r="G53" s="202"/>
      <c r="H53" s="202"/>
      <c r="I53" s="202"/>
      <c r="J53" s="202"/>
      <c r="K53" s="202"/>
      <c r="L53" s="204"/>
    </row>
    <row r="54" spans="2:12" ht="16.5" customHeight="1" x14ac:dyDescent="0.35">
      <c r="B54" s="202"/>
      <c r="C54" s="203"/>
      <c r="D54" s="203"/>
      <c r="E54" s="202"/>
      <c r="F54" s="202"/>
      <c r="G54" s="202"/>
      <c r="H54" s="202"/>
      <c r="I54" s="202"/>
      <c r="J54" s="202"/>
      <c r="K54" s="202"/>
      <c r="L54" s="204"/>
    </row>
    <row r="55" spans="2:12" ht="16.5" customHeight="1" x14ac:dyDescent="0.35">
      <c r="B55" s="202"/>
      <c r="C55" s="203"/>
      <c r="D55" s="203"/>
      <c r="E55" s="202"/>
      <c r="F55" s="202"/>
      <c r="G55" s="202"/>
      <c r="H55" s="202"/>
      <c r="I55" s="202"/>
      <c r="J55" s="202"/>
      <c r="K55" s="202"/>
      <c r="L55" s="204"/>
    </row>
    <row r="56" spans="2:12" ht="16.5" customHeight="1" x14ac:dyDescent="0.35">
      <c r="B56" s="202"/>
      <c r="C56" s="203"/>
      <c r="D56" s="203"/>
      <c r="E56" s="202"/>
      <c r="F56" s="202"/>
      <c r="G56" s="202"/>
      <c r="H56" s="202"/>
      <c r="I56" s="202"/>
      <c r="J56" s="202"/>
      <c r="K56" s="202"/>
      <c r="L56" s="204"/>
    </row>
    <row r="57" spans="2:12" ht="16.5" customHeight="1" x14ac:dyDescent="0.35">
      <c r="B57" s="202"/>
      <c r="C57" s="203"/>
      <c r="D57" s="203"/>
      <c r="E57" s="202"/>
      <c r="F57" s="202"/>
      <c r="G57" s="202"/>
      <c r="H57" s="202"/>
      <c r="I57" s="202"/>
      <c r="J57" s="202"/>
      <c r="K57" s="202"/>
      <c r="L57" s="204"/>
    </row>
    <row r="58" spans="2:12" ht="16.5" customHeight="1" x14ac:dyDescent="0.35">
      <c r="B58" s="202"/>
      <c r="C58" s="203"/>
      <c r="D58" s="203"/>
      <c r="E58" s="202"/>
      <c r="F58" s="202"/>
      <c r="G58" s="202"/>
      <c r="H58" s="202"/>
      <c r="I58" s="202"/>
      <c r="J58" s="202"/>
      <c r="K58" s="202"/>
      <c r="L58" s="204"/>
    </row>
    <row r="59" spans="2:12" ht="16.5" customHeight="1" x14ac:dyDescent="0.35">
      <c r="B59" s="202"/>
      <c r="C59" s="203"/>
      <c r="D59" s="203"/>
      <c r="E59" s="202"/>
      <c r="F59" s="202"/>
      <c r="G59" s="202"/>
      <c r="H59" s="202"/>
      <c r="I59" s="202"/>
      <c r="J59" s="202"/>
      <c r="K59" s="202"/>
      <c r="L59" s="204"/>
    </row>
    <row r="60" spans="2:12" ht="16.5" customHeight="1" x14ac:dyDescent="0.35">
      <c r="B60" s="202"/>
      <c r="C60" s="203"/>
      <c r="D60" s="203"/>
      <c r="E60" s="202"/>
      <c r="F60" s="202"/>
      <c r="G60" s="202"/>
      <c r="H60" s="202"/>
      <c r="I60" s="202"/>
      <c r="J60" s="202"/>
      <c r="K60" s="202"/>
      <c r="L60" s="204"/>
    </row>
    <row r="61" spans="2:12" ht="16.5" customHeight="1" x14ac:dyDescent="0.35">
      <c r="B61" s="202"/>
      <c r="C61" s="203"/>
      <c r="D61" s="203"/>
      <c r="E61" s="202"/>
      <c r="F61" s="202"/>
      <c r="G61" s="202"/>
      <c r="H61" s="202"/>
      <c r="I61" s="202"/>
      <c r="J61" s="202"/>
      <c r="K61" s="202"/>
      <c r="L61" s="204"/>
    </row>
    <row r="62" spans="2:12" ht="16.5" customHeight="1" x14ac:dyDescent="0.35">
      <c r="B62" s="202"/>
      <c r="C62" s="203"/>
      <c r="D62" s="203"/>
      <c r="E62" s="202"/>
      <c r="F62" s="202"/>
      <c r="G62" s="202"/>
      <c r="H62" s="202"/>
      <c r="I62" s="202"/>
      <c r="J62" s="202"/>
      <c r="K62" s="202"/>
      <c r="L62" s="204"/>
    </row>
    <row r="63" spans="2:12" ht="16.5" customHeight="1" x14ac:dyDescent="0.35">
      <c r="B63" s="202"/>
      <c r="C63" s="203"/>
      <c r="D63" s="203"/>
      <c r="E63" s="202"/>
      <c r="F63" s="202"/>
      <c r="G63" s="202"/>
      <c r="H63" s="202"/>
      <c r="I63" s="202"/>
      <c r="J63" s="202"/>
      <c r="K63" s="202"/>
      <c r="L63" s="204"/>
    </row>
    <row r="64" spans="2:12" ht="16.5" customHeight="1" x14ac:dyDescent="0.35">
      <c r="B64" s="202"/>
      <c r="C64" s="203"/>
      <c r="D64" s="203"/>
      <c r="E64" s="202"/>
      <c r="F64" s="202"/>
      <c r="G64" s="202"/>
      <c r="H64" s="202"/>
      <c r="I64" s="202"/>
      <c r="J64" s="202"/>
      <c r="K64" s="202"/>
      <c r="L64" s="204"/>
    </row>
    <row r="65" spans="2:12" ht="16.5" customHeight="1" x14ac:dyDescent="0.35">
      <c r="B65" s="202"/>
      <c r="C65" s="203"/>
      <c r="D65" s="203"/>
      <c r="E65" s="202"/>
      <c r="F65" s="202"/>
      <c r="G65" s="202"/>
      <c r="H65" s="202"/>
      <c r="I65" s="202"/>
      <c r="J65" s="202"/>
      <c r="K65" s="202"/>
      <c r="L65" s="204"/>
    </row>
    <row r="66" spans="2:12" ht="16.5" customHeight="1" x14ac:dyDescent="0.35">
      <c r="B66" s="202"/>
      <c r="C66" s="203"/>
      <c r="D66" s="203"/>
      <c r="E66" s="202"/>
      <c r="F66" s="202"/>
      <c r="G66" s="202"/>
      <c r="H66" s="202"/>
      <c r="I66" s="202"/>
      <c r="J66" s="202"/>
      <c r="K66" s="202"/>
      <c r="L66" s="204"/>
    </row>
    <row r="67" spans="2:12" ht="16.5" customHeight="1" x14ac:dyDescent="0.35">
      <c r="B67" s="202"/>
      <c r="C67" s="203"/>
      <c r="D67" s="203"/>
      <c r="E67" s="202"/>
      <c r="F67" s="202"/>
      <c r="G67" s="202"/>
      <c r="H67" s="202"/>
      <c r="I67" s="202"/>
      <c r="J67" s="202"/>
      <c r="K67" s="202"/>
      <c r="L67" s="204"/>
    </row>
    <row r="68" spans="2:12" ht="16.5" customHeight="1" x14ac:dyDescent="0.35">
      <c r="B68" s="202"/>
      <c r="C68" s="203"/>
      <c r="D68" s="203"/>
      <c r="E68" s="202"/>
      <c r="F68" s="202"/>
      <c r="G68" s="202"/>
      <c r="H68" s="202"/>
      <c r="I68" s="202"/>
      <c r="J68" s="202"/>
      <c r="K68" s="202"/>
      <c r="L68" s="204"/>
    </row>
    <row r="69" spans="2:12" ht="16.5" customHeight="1" x14ac:dyDescent="0.35">
      <c r="B69" s="202"/>
      <c r="C69" s="203"/>
      <c r="D69" s="203"/>
      <c r="E69" s="202"/>
      <c r="F69" s="202"/>
      <c r="G69" s="202"/>
      <c r="H69" s="202"/>
      <c r="I69" s="202"/>
      <c r="J69" s="202"/>
      <c r="K69" s="202"/>
      <c r="L69" s="204"/>
    </row>
    <row r="70" spans="2:12" ht="16.5" customHeight="1" x14ac:dyDescent="0.35">
      <c r="B70" s="202"/>
      <c r="C70" s="203"/>
      <c r="D70" s="203"/>
      <c r="E70" s="202"/>
      <c r="F70" s="202"/>
      <c r="G70" s="202"/>
      <c r="H70" s="202"/>
      <c r="I70" s="202"/>
      <c r="J70" s="202"/>
      <c r="K70" s="202"/>
      <c r="L70" s="204"/>
    </row>
    <row r="71" spans="2:12" ht="16.5" customHeight="1" x14ac:dyDescent="0.35">
      <c r="B71" s="202"/>
      <c r="C71" s="203"/>
      <c r="D71" s="203"/>
      <c r="E71" s="202"/>
      <c r="F71" s="202"/>
      <c r="G71" s="202"/>
      <c r="H71" s="202"/>
      <c r="I71" s="202"/>
      <c r="J71" s="202"/>
      <c r="K71" s="202"/>
      <c r="L71" s="204"/>
    </row>
    <row r="72" spans="2:12" ht="16.5" customHeight="1" x14ac:dyDescent="0.35">
      <c r="B72" s="202"/>
      <c r="C72" s="203"/>
      <c r="D72" s="203"/>
      <c r="E72" s="202"/>
      <c r="F72" s="202"/>
      <c r="G72" s="202"/>
      <c r="H72" s="202"/>
      <c r="I72" s="202"/>
      <c r="J72" s="202"/>
      <c r="K72" s="202"/>
      <c r="L72" s="204"/>
    </row>
    <row r="73" spans="2:12" ht="16.5" customHeight="1" x14ac:dyDescent="0.35">
      <c r="B73" s="202"/>
      <c r="C73" s="203"/>
      <c r="D73" s="203"/>
      <c r="E73" s="202"/>
      <c r="F73" s="202"/>
      <c r="G73" s="202"/>
      <c r="H73" s="202"/>
      <c r="I73" s="202"/>
      <c r="J73" s="202"/>
      <c r="K73" s="202"/>
      <c r="L73" s="204"/>
    </row>
    <row r="74" spans="2:12" ht="16.5" customHeight="1" x14ac:dyDescent="0.35">
      <c r="B74" s="202"/>
      <c r="C74" s="203"/>
      <c r="D74" s="203"/>
      <c r="E74" s="202"/>
      <c r="F74" s="202"/>
      <c r="G74" s="202"/>
      <c r="H74" s="202"/>
      <c r="I74" s="202"/>
      <c r="J74" s="202"/>
      <c r="K74" s="202"/>
      <c r="L74" s="204"/>
    </row>
    <row r="75" spans="2:12" ht="16.5" customHeight="1" x14ac:dyDescent="0.35">
      <c r="B75" s="202"/>
      <c r="C75" s="203"/>
      <c r="D75" s="203"/>
      <c r="E75" s="202"/>
      <c r="F75" s="202"/>
      <c r="G75" s="202"/>
      <c r="H75" s="202"/>
      <c r="I75" s="202"/>
      <c r="J75" s="202"/>
      <c r="K75" s="202"/>
      <c r="L75" s="204"/>
    </row>
  </sheetData>
  <sheetProtection algorithmName="SHA-512" hashValue="RxVglQiIWpPwLJKzaeGWxy3vpQIM2W+/d9VxpkPeR42Ub1H7cpFqB2RwH+9rYLfemEm1myN2N4BR8C3on8zLgw==" saltValue="zxGeiokzrM8U20CvNRTvkg==" spinCount="100000" sheet="1" selectLockedCells="1"/>
  <mergeCells count="19">
    <mergeCell ref="B30:G30"/>
    <mergeCell ref="B34:G35"/>
    <mergeCell ref="B7:C7"/>
    <mergeCell ref="H32:K32"/>
    <mergeCell ref="H33:K34"/>
    <mergeCell ref="H35:K35"/>
    <mergeCell ref="H31:K31"/>
    <mergeCell ref="C31:D31"/>
    <mergeCell ref="D7:I7"/>
    <mergeCell ref="H36:K36"/>
    <mergeCell ref="H37:K37"/>
    <mergeCell ref="B32:G32"/>
    <mergeCell ref="B33:G33"/>
    <mergeCell ref="B36:G36"/>
    <mergeCell ref="C5:J5"/>
    <mergeCell ref="C2:J2"/>
    <mergeCell ref="B3:K3"/>
    <mergeCell ref="B4:K4"/>
    <mergeCell ref="C6:I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DataValidation!$C$27:$C$29</xm:f>
          </x14:formula1>
          <xm:sqref>C13:C28</xm:sqref>
        </x14:dataValidation>
        <x14:dataValidation type="list" allowBlank="1" showInputMessage="1" showErrorMessage="1">
          <x14:formula1>
            <xm:f>DataValidation!$C$20:$C$24</xm:f>
          </x14:formula1>
          <xm:sqref>D13:D28</xm:sqref>
        </x14:dataValidation>
        <x14:dataValidation type="list" allowBlank="1" showInputMessage="1" showErrorMessage="1">
          <x14:formula1>
            <xm:f>DataValidation!$C$32:$C$34</xm:f>
          </x14:formula1>
          <xm:sqref>F13:F28</xm:sqref>
        </x14:dataValidation>
        <x14:dataValidation type="list" allowBlank="1" showInputMessage="1" showErrorMessage="1">
          <x14:formula1>
            <xm:f>DataValidation!$A$21:$A$23</xm:f>
          </x14:formula1>
          <xm:sqref>J13:J28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1E4C"/>
  </sheetPr>
  <dimension ref="A1:D202"/>
  <sheetViews>
    <sheetView workbookViewId="0">
      <selection activeCell="B7" sqref="B7"/>
    </sheetView>
  </sheetViews>
  <sheetFormatPr defaultColWidth="9.1796875" defaultRowHeight="14.5" x14ac:dyDescent="0.35"/>
  <cols>
    <col min="1" max="1" width="3.7265625" style="312" customWidth="1"/>
    <col min="2" max="2" width="55.26953125" style="312" customWidth="1"/>
    <col min="3" max="3" width="100.453125" style="312" customWidth="1"/>
    <col min="4" max="4" width="3.1796875" style="312" customWidth="1"/>
    <col min="5" max="16384" width="9.1796875" style="312"/>
  </cols>
  <sheetData>
    <row r="1" spans="1:4" x14ac:dyDescent="0.35">
      <c r="A1" s="311"/>
      <c r="B1" s="311"/>
      <c r="C1" s="311"/>
      <c r="D1" s="311"/>
    </row>
    <row r="2" spans="1:4" ht="28.5" x14ac:dyDescent="0.65">
      <c r="A2" s="311"/>
      <c r="B2" s="443" t="s">
        <v>539</v>
      </c>
      <c r="C2" s="443"/>
      <c r="D2" s="311"/>
    </row>
    <row r="3" spans="1:4" ht="15.5" x14ac:dyDescent="0.35">
      <c r="A3" s="311"/>
      <c r="B3" s="444" t="s">
        <v>540</v>
      </c>
      <c r="C3" s="444"/>
      <c r="D3" s="311"/>
    </row>
    <row r="4" spans="1:4" ht="15.5" x14ac:dyDescent="0.35">
      <c r="A4" s="311"/>
      <c r="B4" s="444" t="s">
        <v>555</v>
      </c>
      <c r="C4" s="444"/>
      <c r="D4" s="311"/>
    </row>
    <row r="5" spans="1:4" ht="6.75" customHeight="1" x14ac:dyDescent="0.35">
      <c r="A5" s="311"/>
      <c r="B5" s="313"/>
      <c r="C5" s="313"/>
      <c r="D5" s="311"/>
    </row>
    <row r="6" spans="1:4" ht="26" x14ac:dyDescent="0.6">
      <c r="A6" s="311"/>
      <c r="B6" s="314" t="s">
        <v>511</v>
      </c>
      <c r="C6" s="314" t="s">
        <v>512</v>
      </c>
      <c r="D6" s="311"/>
    </row>
    <row r="7" spans="1:4" x14ac:dyDescent="0.35">
      <c r="A7" s="311"/>
      <c r="B7" s="309"/>
      <c r="C7" s="309"/>
      <c r="D7" s="311"/>
    </row>
    <row r="8" spans="1:4" x14ac:dyDescent="0.35">
      <c r="A8" s="311"/>
      <c r="B8" s="309"/>
      <c r="C8" s="309"/>
      <c r="D8" s="311"/>
    </row>
    <row r="9" spans="1:4" x14ac:dyDescent="0.35">
      <c r="A9" s="311"/>
      <c r="B9" s="309"/>
      <c r="C9" s="309"/>
      <c r="D9" s="311"/>
    </row>
    <row r="10" spans="1:4" x14ac:dyDescent="0.35">
      <c r="A10" s="311"/>
      <c r="B10" s="309"/>
      <c r="C10" s="309"/>
      <c r="D10" s="311"/>
    </row>
    <row r="11" spans="1:4" x14ac:dyDescent="0.35">
      <c r="A11" s="311"/>
      <c r="B11" s="309"/>
      <c r="C11" s="309"/>
      <c r="D11" s="311"/>
    </row>
    <row r="12" spans="1:4" x14ac:dyDescent="0.35">
      <c r="A12" s="311"/>
      <c r="B12" s="309"/>
      <c r="C12" s="309"/>
      <c r="D12" s="311"/>
    </row>
    <row r="13" spans="1:4" x14ac:dyDescent="0.35">
      <c r="A13" s="311"/>
      <c r="B13" s="309"/>
      <c r="C13" s="309"/>
      <c r="D13" s="311"/>
    </row>
    <row r="14" spans="1:4" x14ac:dyDescent="0.35">
      <c r="A14" s="311"/>
      <c r="B14" s="309"/>
      <c r="C14" s="309"/>
      <c r="D14" s="311"/>
    </row>
    <row r="15" spans="1:4" x14ac:dyDescent="0.35">
      <c r="A15" s="311"/>
      <c r="B15" s="309"/>
      <c r="C15" s="309"/>
      <c r="D15" s="311"/>
    </row>
    <row r="16" spans="1:4" x14ac:dyDescent="0.35">
      <c r="A16" s="311"/>
      <c r="B16" s="309"/>
      <c r="C16" s="309"/>
      <c r="D16" s="311"/>
    </row>
    <row r="17" spans="1:4" x14ac:dyDescent="0.35">
      <c r="A17" s="311"/>
      <c r="B17" s="309"/>
      <c r="C17" s="309"/>
      <c r="D17" s="311"/>
    </row>
    <row r="18" spans="1:4" x14ac:dyDescent="0.35">
      <c r="A18" s="311"/>
      <c r="B18" s="309"/>
      <c r="C18" s="309"/>
      <c r="D18" s="311"/>
    </row>
    <row r="19" spans="1:4" x14ac:dyDescent="0.35">
      <c r="A19" s="311"/>
      <c r="B19" s="309"/>
      <c r="C19" s="309"/>
      <c r="D19" s="311"/>
    </row>
    <row r="20" spans="1:4" x14ac:dyDescent="0.35">
      <c r="A20" s="311"/>
      <c r="B20" s="309"/>
      <c r="C20" s="309"/>
      <c r="D20" s="311"/>
    </row>
    <row r="21" spans="1:4" x14ac:dyDescent="0.35">
      <c r="A21" s="311"/>
      <c r="B21" s="309"/>
      <c r="C21" s="309"/>
      <c r="D21" s="311"/>
    </row>
    <row r="22" spans="1:4" x14ac:dyDescent="0.35">
      <c r="A22" s="311"/>
      <c r="B22" s="309"/>
      <c r="C22" s="309"/>
      <c r="D22" s="311"/>
    </row>
    <row r="23" spans="1:4" x14ac:dyDescent="0.35">
      <c r="A23" s="311"/>
      <c r="B23" s="309"/>
      <c r="C23" s="309"/>
      <c r="D23" s="311"/>
    </row>
    <row r="24" spans="1:4" x14ac:dyDescent="0.35">
      <c r="A24" s="311"/>
      <c r="B24" s="309"/>
      <c r="C24" s="309"/>
      <c r="D24" s="311"/>
    </row>
    <row r="25" spans="1:4" x14ac:dyDescent="0.35">
      <c r="A25" s="311"/>
      <c r="B25" s="309"/>
      <c r="C25" s="309"/>
      <c r="D25" s="311"/>
    </row>
    <row r="26" spans="1:4" x14ac:dyDescent="0.35">
      <c r="A26" s="311"/>
      <c r="B26" s="309"/>
      <c r="C26" s="309"/>
      <c r="D26" s="311"/>
    </row>
    <row r="27" spans="1:4" x14ac:dyDescent="0.35">
      <c r="A27" s="311"/>
      <c r="B27" s="309"/>
      <c r="C27" s="309"/>
      <c r="D27" s="311"/>
    </row>
    <row r="28" spans="1:4" x14ac:dyDescent="0.35">
      <c r="A28" s="311"/>
      <c r="B28" s="309"/>
      <c r="C28" s="309"/>
      <c r="D28" s="311"/>
    </row>
    <row r="29" spans="1:4" x14ac:dyDescent="0.35">
      <c r="A29" s="311"/>
      <c r="B29" s="309"/>
      <c r="C29" s="309"/>
      <c r="D29" s="311"/>
    </row>
    <row r="30" spans="1:4" x14ac:dyDescent="0.35">
      <c r="A30" s="311"/>
      <c r="B30" s="309"/>
      <c r="C30" s="309"/>
      <c r="D30" s="311"/>
    </row>
    <row r="31" spans="1:4" x14ac:dyDescent="0.35">
      <c r="A31" s="311"/>
      <c r="B31" s="309"/>
      <c r="C31" s="309"/>
      <c r="D31" s="311"/>
    </row>
    <row r="32" spans="1:4" x14ac:dyDescent="0.35">
      <c r="A32" s="311"/>
      <c r="B32" s="309"/>
      <c r="C32" s="309"/>
      <c r="D32" s="311"/>
    </row>
    <row r="33" spans="1:4" x14ac:dyDescent="0.35">
      <c r="A33" s="311"/>
      <c r="B33" s="309"/>
      <c r="C33" s="309"/>
      <c r="D33" s="311"/>
    </row>
    <row r="34" spans="1:4" x14ac:dyDescent="0.35">
      <c r="A34" s="311"/>
      <c r="B34" s="309"/>
      <c r="C34" s="309"/>
      <c r="D34" s="311"/>
    </row>
    <row r="35" spans="1:4" x14ac:dyDescent="0.35">
      <c r="A35" s="311"/>
      <c r="B35" s="309"/>
      <c r="C35" s="309"/>
      <c r="D35" s="311"/>
    </row>
    <row r="36" spans="1:4" x14ac:dyDescent="0.35">
      <c r="A36" s="311"/>
      <c r="B36" s="309"/>
      <c r="C36" s="309"/>
      <c r="D36" s="311"/>
    </row>
    <row r="37" spans="1:4" x14ac:dyDescent="0.35">
      <c r="A37" s="311"/>
      <c r="B37" s="309"/>
      <c r="C37" s="309"/>
      <c r="D37" s="311"/>
    </row>
    <row r="38" spans="1:4" x14ac:dyDescent="0.35">
      <c r="A38" s="311"/>
      <c r="B38" s="309"/>
      <c r="C38" s="309"/>
      <c r="D38" s="311"/>
    </row>
    <row r="39" spans="1:4" x14ac:dyDescent="0.35">
      <c r="A39" s="311"/>
      <c r="B39" s="309"/>
      <c r="C39" s="309"/>
      <c r="D39" s="311"/>
    </row>
    <row r="40" spans="1:4" x14ac:dyDescent="0.35">
      <c r="A40" s="311"/>
      <c r="B40" s="309"/>
      <c r="C40" s="309"/>
      <c r="D40" s="311"/>
    </row>
    <row r="41" spans="1:4" x14ac:dyDescent="0.35">
      <c r="A41" s="311"/>
      <c r="B41" s="309"/>
      <c r="C41" s="309"/>
      <c r="D41" s="311"/>
    </row>
    <row r="42" spans="1:4" x14ac:dyDescent="0.35">
      <c r="A42" s="311"/>
      <c r="B42" s="309"/>
      <c r="C42" s="309"/>
      <c r="D42" s="311"/>
    </row>
    <row r="43" spans="1:4" x14ac:dyDescent="0.35">
      <c r="A43" s="311"/>
      <c r="B43" s="309"/>
      <c r="C43" s="309"/>
      <c r="D43" s="311"/>
    </row>
    <row r="44" spans="1:4" x14ac:dyDescent="0.35">
      <c r="A44" s="311"/>
      <c r="B44" s="309"/>
      <c r="C44" s="309"/>
      <c r="D44" s="311"/>
    </row>
    <row r="45" spans="1:4" x14ac:dyDescent="0.35">
      <c r="A45" s="311"/>
      <c r="B45" s="309"/>
      <c r="C45" s="309"/>
      <c r="D45" s="311"/>
    </row>
    <row r="46" spans="1:4" x14ac:dyDescent="0.35">
      <c r="A46" s="311"/>
      <c r="B46" s="309"/>
      <c r="C46" s="309"/>
      <c r="D46" s="311"/>
    </row>
    <row r="47" spans="1:4" x14ac:dyDescent="0.35">
      <c r="A47" s="311"/>
      <c r="B47" s="309"/>
      <c r="C47" s="309"/>
      <c r="D47" s="311"/>
    </row>
    <row r="48" spans="1:4" x14ac:dyDescent="0.35">
      <c r="A48" s="311"/>
      <c r="B48" s="309"/>
      <c r="C48" s="309"/>
      <c r="D48" s="311"/>
    </row>
    <row r="49" spans="1:4" x14ac:dyDescent="0.35">
      <c r="A49" s="311"/>
      <c r="B49" s="309"/>
      <c r="C49" s="309"/>
      <c r="D49" s="311"/>
    </row>
    <row r="50" spans="1:4" x14ac:dyDescent="0.35">
      <c r="A50" s="311"/>
      <c r="B50" s="309"/>
      <c r="C50" s="309"/>
      <c r="D50" s="311"/>
    </row>
    <row r="51" spans="1:4" x14ac:dyDescent="0.35">
      <c r="A51" s="311"/>
      <c r="B51" s="309"/>
      <c r="C51" s="309"/>
      <c r="D51" s="311"/>
    </row>
    <row r="52" spans="1:4" x14ac:dyDescent="0.35">
      <c r="A52" s="311"/>
      <c r="B52" s="309"/>
      <c r="C52" s="309"/>
      <c r="D52" s="311"/>
    </row>
    <row r="53" spans="1:4" x14ac:dyDescent="0.35">
      <c r="A53" s="311"/>
      <c r="B53" s="309"/>
      <c r="C53" s="309"/>
      <c r="D53" s="311"/>
    </row>
    <row r="54" spans="1:4" x14ac:dyDescent="0.35">
      <c r="A54" s="311"/>
      <c r="B54" s="309"/>
      <c r="C54" s="309"/>
      <c r="D54" s="311"/>
    </row>
    <row r="55" spans="1:4" x14ac:dyDescent="0.35">
      <c r="A55" s="311"/>
      <c r="B55" s="309"/>
      <c r="C55" s="309"/>
      <c r="D55" s="311"/>
    </row>
    <row r="56" spans="1:4" x14ac:dyDescent="0.35">
      <c r="A56" s="311"/>
      <c r="B56" s="309"/>
      <c r="C56" s="309"/>
      <c r="D56" s="311"/>
    </row>
    <row r="57" spans="1:4" x14ac:dyDescent="0.35">
      <c r="A57" s="311"/>
      <c r="B57" s="309"/>
      <c r="C57" s="309"/>
      <c r="D57" s="311"/>
    </row>
    <row r="58" spans="1:4" x14ac:dyDescent="0.35">
      <c r="A58" s="311"/>
      <c r="B58" s="309"/>
      <c r="C58" s="309"/>
      <c r="D58" s="311"/>
    </row>
    <row r="59" spans="1:4" x14ac:dyDescent="0.35">
      <c r="A59" s="311"/>
      <c r="B59" s="309"/>
      <c r="C59" s="309"/>
      <c r="D59" s="311"/>
    </row>
    <row r="60" spans="1:4" x14ac:dyDescent="0.35">
      <c r="A60" s="311"/>
      <c r="B60" s="309"/>
      <c r="C60" s="309"/>
      <c r="D60" s="311"/>
    </row>
    <row r="61" spans="1:4" x14ac:dyDescent="0.35">
      <c r="A61" s="311"/>
      <c r="B61" s="309"/>
      <c r="C61" s="309"/>
      <c r="D61" s="311"/>
    </row>
    <row r="62" spans="1:4" x14ac:dyDescent="0.35">
      <c r="A62" s="311"/>
      <c r="B62" s="309"/>
      <c r="C62" s="309"/>
      <c r="D62" s="311"/>
    </row>
    <row r="63" spans="1:4" x14ac:dyDescent="0.35">
      <c r="A63" s="311"/>
      <c r="B63" s="309"/>
      <c r="C63" s="309"/>
      <c r="D63" s="311"/>
    </row>
    <row r="64" spans="1:4" x14ac:dyDescent="0.35">
      <c r="A64" s="311"/>
      <c r="B64" s="309"/>
      <c r="C64" s="309"/>
      <c r="D64" s="311"/>
    </row>
    <row r="65" spans="1:4" x14ac:dyDescent="0.35">
      <c r="A65" s="311"/>
      <c r="B65" s="309"/>
      <c r="C65" s="309"/>
      <c r="D65" s="311"/>
    </row>
    <row r="66" spans="1:4" x14ac:dyDescent="0.35">
      <c r="A66" s="311"/>
      <c r="B66" s="309"/>
      <c r="C66" s="309"/>
      <c r="D66" s="311"/>
    </row>
    <row r="67" spans="1:4" x14ac:dyDescent="0.35">
      <c r="A67" s="311"/>
      <c r="B67" s="309"/>
      <c r="C67" s="309"/>
      <c r="D67" s="311"/>
    </row>
    <row r="68" spans="1:4" x14ac:dyDescent="0.35">
      <c r="A68" s="311"/>
      <c r="B68" s="309"/>
      <c r="C68" s="309"/>
      <c r="D68" s="311"/>
    </row>
    <row r="69" spans="1:4" x14ac:dyDescent="0.35">
      <c r="A69" s="311"/>
      <c r="B69" s="309"/>
      <c r="C69" s="309"/>
      <c r="D69" s="311"/>
    </row>
    <row r="70" spans="1:4" x14ac:dyDescent="0.35">
      <c r="A70" s="311"/>
      <c r="B70" s="309"/>
      <c r="C70" s="309"/>
      <c r="D70" s="311"/>
    </row>
    <row r="71" spans="1:4" x14ac:dyDescent="0.35">
      <c r="A71" s="311"/>
      <c r="B71" s="309"/>
      <c r="C71" s="309"/>
      <c r="D71" s="311"/>
    </row>
    <row r="72" spans="1:4" x14ac:dyDescent="0.35">
      <c r="A72" s="311"/>
      <c r="B72" s="309"/>
      <c r="C72" s="309"/>
      <c r="D72" s="311"/>
    </row>
    <row r="73" spans="1:4" x14ac:dyDescent="0.35">
      <c r="A73" s="311"/>
      <c r="B73" s="309"/>
      <c r="C73" s="309"/>
      <c r="D73" s="311"/>
    </row>
    <row r="74" spans="1:4" x14ac:dyDescent="0.35">
      <c r="A74" s="311"/>
      <c r="B74" s="309"/>
      <c r="C74" s="309"/>
      <c r="D74" s="311"/>
    </row>
    <row r="75" spans="1:4" x14ac:dyDescent="0.35">
      <c r="A75" s="311"/>
      <c r="B75" s="309"/>
      <c r="C75" s="309"/>
      <c r="D75" s="311"/>
    </row>
    <row r="76" spans="1:4" x14ac:dyDescent="0.35">
      <c r="A76" s="311"/>
      <c r="B76" s="309"/>
      <c r="C76" s="309"/>
      <c r="D76" s="311"/>
    </row>
    <row r="77" spans="1:4" x14ac:dyDescent="0.35">
      <c r="A77" s="311"/>
      <c r="B77" s="309"/>
      <c r="C77" s="309"/>
      <c r="D77" s="311"/>
    </row>
    <row r="78" spans="1:4" x14ac:dyDescent="0.35">
      <c r="A78" s="311"/>
      <c r="B78" s="309"/>
      <c r="C78" s="309"/>
      <c r="D78" s="311"/>
    </row>
    <row r="79" spans="1:4" x14ac:dyDescent="0.35">
      <c r="A79" s="311"/>
      <c r="B79" s="309"/>
      <c r="C79" s="309"/>
      <c r="D79" s="311"/>
    </row>
    <row r="80" spans="1:4" x14ac:dyDescent="0.35">
      <c r="A80" s="311"/>
      <c r="B80" s="309"/>
      <c r="C80" s="309"/>
      <c r="D80" s="311"/>
    </row>
    <row r="81" spans="1:4" x14ac:dyDescent="0.35">
      <c r="A81" s="311"/>
      <c r="B81" s="309"/>
      <c r="C81" s="309"/>
      <c r="D81" s="311"/>
    </row>
    <row r="82" spans="1:4" x14ac:dyDescent="0.35">
      <c r="A82" s="311"/>
      <c r="B82" s="309"/>
      <c r="C82" s="309"/>
      <c r="D82" s="311"/>
    </row>
    <row r="83" spans="1:4" x14ac:dyDescent="0.35">
      <c r="A83" s="311"/>
      <c r="B83" s="309"/>
      <c r="C83" s="309"/>
      <c r="D83" s="311"/>
    </row>
    <row r="84" spans="1:4" x14ac:dyDescent="0.35">
      <c r="A84" s="311"/>
      <c r="B84" s="309"/>
      <c r="C84" s="309"/>
      <c r="D84" s="311"/>
    </row>
    <row r="85" spans="1:4" x14ac:dyDescent="0.35">
      <c r="A85" s="311"/>
      <c r="B85" s="309"/>
      <c r="C85" s="309"/>
      <c r="D85" s="311"/>
    </row>
    <row r="86" spans="1:4" x14ac:dyDescent="0.35">
      <c r="A86" s="311"/>
      <c r="B86" s="309"/>
      <c r="C86" s="309"/>
      <c r="D86" s="311"/>
    </row>
    <row r="87" spans="1:4" x14ac:dyDescent="0.35">
      <c r="A87" s="311"/>
      <c r="B87" s="309"/>
      <c r="C87" s="309"/>
      <c r="D87" s="311"/>
    </row>
    <row r="88" spans="1:4" x14ac:dyDescent="0.35">
      <c r="A88" s="311"/>
      <c r="B88" s="309"/>
      <c r="C88" s="309"/>
      <c r="D88" s="311"/>
    </row>
    <row r="89" spans="1:4" x14ac:dyDescent="0.35">
      <c r="A89" s="311"/>
      <c r="B89" s="309"/>
      <c r="C89" s="309"/>
      <c r="D89" s="311"/>
    </row>
    <row r="90" spans="1:4" x14ac:dyDescent="0.35">
      <c r="A90" s="311"/>
      <c r="B90" s="309"/>
      <c r="C90" s="309"/>
      <c r="D90" s="311"/>
    </row>
    <row r="91" spans="1:4" x14ac:dyDescent="0.35">
      <c r="A91" s="311"/>
      <c r="B91" s="309"/>
      <c r="C91" s="309"/>
      <c r="D91" s="311"/>
    </row>
    <row r="92" spans="1:4" x14ac:dyDescent="0.35">
      <c r="A92" s="311"/>
      <c r="B92" s="309"/>
      <c r="C92" s="309"/>
      <c r="D92" s="311"/>
    </row>
    <row r="93" spans="1:4" x14ac:dyDescent="0.35">
      <c r="A93" s="311"/>
      <c r="B93" s="309"/>
      <c r="C93" s="309"/>
      <c r="D93" s="311"/>
    </row>
    <row r="94" spans="1:4" x14ac:dyDescent="0.35">
      <c r="A94" s="311"/>
      <c r="B94" s="309"/>
      <c r="C94" s="309"/>
      <c r="D94" s="311"/>
    </row>
    <row r="95" spans="1:4" x14ac:dyDescent="0.35">
      <c r="A95" s="311"/>
      <c r="B95" s="309"/>
      <c r="C95" s="309"/>
      <c r="D95" s="311"/>
    </row>
    <row r="96" spans="1:4" x14ac:dyDescent="0.35">
      <c r="A96" s="311"/>
      <c r="B96" s="309"/>
      <c r="C96" s="309"/>
      <c r="D96" s="311"/>
    </row>
    <row r="97" spans="1:4" x14ac:dyDescent="0.35">
      <c r="A97" s="311"/>
      <c r="B97" s="309"/>
      <c r="C97" s="309"/>
      <c r="D97" s="311"/>
    </row>
    <row r="98" spans="1:4" x14ac:dyDescent="0.35">
      <c r="A98" s="311"/>
      <c r="B98" s="309"/>
      <c r="C98" s="309"/>
      <c r="D98" s="311"/>
    </row>
    <row r="99" spans="1:4" x14ac:dyDescent="0.35">
      <c r="A99" s="311"/>
      <c r="B99" s="309"/>
      <c r="C99" s="309"/>
      <c r="D99" s="311"/>
    </row>
    <row r="100" spans="1:4" x14ac:dyDescent="0.35">
      <c r="A100" s="311"/>
      <c r="B100" s="309"/>
      <c r="C100" s="309"/>
      <c r="D100" s="311"/>
    </row>
    <row r="101" spans="1:4" s="315" customFormat="1" x14ac:dyDescent="0.35">
      <c r="A101" s="311"/>
      <c r="B101" s="311"/>
      <c r="C101" s="311"/>
      <c r="D101" s="311"/>
    </row>
    <row r="102" spans="1:4" s="315" customFormat="1" x14ac:dyDescent="0.35"/>
    <row r="103" spans="1:4" s="315" customFormat="1" x14ac:dyDescent="0.35"/>
    <row r="104" spans="1:4" s="315" customFormat="1" x14ac:dyDescent="0.35"/>
    <row r="105" spans="1:4" s="315" customFormat="1" x14ac:dyDescent="0.35"/>
    <row r="106" spans="1:4" s="315" customFormat="1" x14ac:dyDescent="0.35"/>
    <row r="107" spans="1:4" s="315" customFormat="1" x14ac:dyDescent="0.35"/>
    <row r="108" spans="1:4" s="315" customFormat="1" x14ac:dyDescent="0.35"/>
    <row r="109" spans="1:4" s="315" customFormat="1" x14ac:dyDescent="0.35"/>
    <row r="110" spans="1:4" s="315" customFormat="1" x14ac:dyDescent="0.35"/>
    <row r="111" spans="1:4" s="315" customFormat="1" x14ac:dyDescent="0.35"/>
    <row r="112" spans="1:4" s="315" customFormat="1" x14ac:dyDescent="0.35"/>
    <row r="113" s="315" customFormat="1" x14ac:dyDescent="0.35"/>
    <row r="114" s="315" customFormat="1" x14ac:dyDescent="0.35"/>
    <row r="115" s="315" customFormat="1" x14ac:dyDescent="0.35"/>
    <row r="116" s="315" customFormat="1" x14ac:dyDescent="0.35"/>
    <row r="117" s="315" customFormat="1" x14ac:dyDescent="0.35"/>
    <row r="118" s="315" customFormat="1" x14ac:dyDescent="0.35"/>
    <row r="119" s="315" customFormat="1" x14ac:dyDescent="0.35"/>
    <row r="120" s="315" customFormat="1" x14ac:dyDescent="0.35"/>
    <row r="121" s="315" customFormat="1" x14ac:dyDescent="0.35"/>
    <row r="122" s="315" customFormat="1" x14ac:dyDescent="0.35"/>
    <row r="123" s="315" customFormat="1" x14ac:dyDescent="0.35"/>
    <row r="124" s="315" customFormat="1" x14ac:dyDescent="0.35"/>
    <row r="125" s="315" customFormat="1" x14ac:dyDescent="0.35"/>
    <row r="126" s="315" customFormat="1" x14ac:dyDescent="0.35"/>
    <row r="127" s="315" customFormat="1" x14ac:dyDescent="0.35"/>
    <row r="128" s="315" customFormat="1" x14ac:dyDescent="0.35"/>
    <row r="129" s="315" customFormat="1" x14ac:dyDescent="0.35"/>
    <row r="130" s="315" customFormat="1" x14ac:dyDescent="0.35"/>
    <row r="131" s="315" customFormat="1" x14ac:dyDescent="0.35"/>
    <row r="132" s="315" customFormat="1" x14ac:dyDescent="0.35"/>
    <row r="133" s="315" customFormat="1" x14ac:dyDescent="0.35"/>
    <row r="134" s="315" customFormat="1" x14ac:dyDescent="0.35"/>
    <row r="135" s="315" customFormat="1" x14ac:dyDescent="0.35"/>
    <row r="136" s="315" customFormat="1" x14ac:dyDescent="0.35"/>
    <row r="137" s="315" customFormat="1" x14ac:dyDescent="0.35"/>
    <row r="138" s="315" customFormat="1" x14ac:dyDescent="0.35"/>
    <row r="139" s="315" customFormat="1" x14ac:dyDescent="0.35"/>
    <row r="140" s="315" customFormat="1" x14ac:dyDescent="0.35"/>
    <row r="141" s="315" customFormat="1" x14ac:dyDescent="0.35"/>
    <row r="142" s="315" customFormat="1" x14ac:dyDescent="0.35"/>
    <row r="143" s="315" customFormat="1" x14ac:dyDescent="0.35"/>
    <row r="144" s="315" customFormat="1" x14ac:dyDescent="0.35"/>
    <row r="145" s="315" customFormat="1" x14ac:dyDescent="0.35"/>
    <row r="146" s="315" customFormat="1" x14ac:dyDescent="0.35"/>
    <row r="147" s="315" customFormat="1" x14ac:dyDescent="0.35"/>
    <row r="148" s="315" customFormat="1" x14ac:dyDescent="0.35"/>
    <row r="149" s="315" customFormat="1" x14ac:dyDescent="0.35"/>
    <row r="150" s="315" customFormat="1" x14ac:dyDescent="0.35"/>
    <row r="151" s="315" customFormat="1" x14ac:dyDescent="0.35"/>
    <row r="152" s="315" customFormat="1" x14ac:dyDescent="0.35"/>
    <row r="153" s="315" customFormat="1" x14ac:dyDescent="0.35"/>
    <row r="154" s="315" customFormat="1" x14ac:dyDescent="0.35"/>
    <row r="155" s="315" customFormat="1" x14ac:dyDescent="0.35"/>
    <row r="156" s="315" customFormat="1" x14ac:dyDescent="0.35"/>
    <row r="157" s="315" customFormat="1" x14ac:dyDescent="0.35"/>
    <row r="158" s="315" customFormat="1" x14ac:dyDescent="0.35"/>
    <row r="159" s="315" customFormat="1" x14ac:dyDescent="0.35"/>
    <row r="160" s="315" customFormat="1" x14ac:dyDescent="0.35"/>
    <row r="161" s="315" customFormat="1" x14ac:dyDescent="0.35"/>
    <row r="162" s="315" customFormat="1" x14ac:dyDescent="0.35"/>
    <row r="163" s="315" customFormat="1" x14ac:dyDescent="0.35"/>
    <row r="164" s="315" customFormat="1" x14ac:dyDescent="0.35"/>
    <row r="165" s="315" customFormat="1" x14ac:dyDescent="0.35"/>
    <row r="166" s="315" customFormat="1" x14ac:dyDescent="0.35"/>
    <row r="167" s="315" customFormat="1" x14ac:dyDescent="0.35"/>
    <row r="168" s="315" customFormat="1" x14ac:dyDescent="0.35"/>
    <row r="169" s="315" customFormat="1" x14ac:dyDescent="0.35"/>
    <row r="170" s="315" customFormat="1" x14ac:dyDescent="0.35"/>
    <row r="171" s="315" customFormat="1" x14ac:dyDescent="0.35"/>
    <row r="172" s="315" customFormat="1" x14ac:dyDescent="0.35"/>
    <row r="173" s="315" customFormat="1" x14ac:dyDescent="0.35"/>
    <row r="174" s="315" customFormat="1" x14ac:dyDescent="0.35"/>
    <row r="175" s="315" customFormat="1" x14ac:dyDescent="0.35"/>
    <row r="176" s="315" customFormat="1" x14ac:dyDescent="0.35"/>
    <row r="177" s="315" customFormat="1" x14ac:dyDescent="0.35"/>
    <row r="178" s="315" customFormat="1" x14ac:dyDescent="0.35"/>
    <row r="179" s="315" customFormat="1" x14ac:dyDescent="0.35"/>
    <row r="180" s="315" customFormat="1" x14ac:dyDescent="0.35"/>
    <row r="181" s="315" customFormat="1" x14ac:dyDescent="0.35"/>
    <row r="182" s="315" customFormat="1" x14ac:dyDescent="0.35"/>
    <row r="183" s="315" customFormat="1" x14ac:dyDescent="0.35"/>
    <row r="184" s="315" customFormat="1" x14ac:dyDescent="0.35"/>
    <row r="185" s="315" customFormat="1" x14ac:dyDescent="0.35"/>
    <row r="186" s="315" customFormat="1" x14ac:dyDescent="0.35"/>
    <row r="187" s="315" customFormat="1" x14ac:dyDescent="0.35"/>
    <row r="188" s="315" customFormat="1" x14ac:dyDescent="0.35"/>
    <row r="189" s="315" customFormat="1" x14ac:dyDescent="0.35"/>
    <row r="190" s="315" customFormat="1" x14ac:dyDescent="0.35"/>
    <row r="191" s="315" customFormat="1" x14ac:dyDescent="0.35"/>
    <row r="192" s="315" customFormat="1" x14ac:dyDescent="0.35"/>
    <row r="193" s="315" customFormat="1" x14ac:dyDescent="0.35"/>
    <row r="194" s="315" customFormat="1" x14ac:dyDescent="0.35"/>
    <row r="195" s="315" customFormat="1" x14ac:dyDescent="0.35"/>
    <row r="196" s="315" customFormat="1" x14ac:dyDescent="0.35"/>
    <row r="197" s="315" customFormat="1" x14ac:dyDescent="0.35"/>
    <row r="198" s="315" customFormat="1" x14ac:dyDescent="0.35"/>
    <row r="199" s="315" customFormat="1" x14ac:dyDescent="0.35"/>
    <row r="200" s="315" customFormat="1" x14ac:dyDescent="0.35"/>
    <row r="201" s="315" customFormat="1" x14ac:dyDescent="0.35"/>
    <row r="202" s="315" customFormat="1" x14ac:dyDescent="0.35"/>
  </sheetData>
  <sheetProtection algorithmName="SHA-512" hashValue="fZzLJUjzIJgRSVWtuvqlzi/d7f6u2nhObTH+uev8cdcjGsyEJZWTy2DFLLQTIVl1hvY8wEr5fPHqqIkdcGa1fg==" saltValue="bROFdfOEW1rBgpMih4uscA==" spinCount="100000" sheet="1" objects="1" scenarios="1" selectLockedCells="1"/>
  <mergeCells count="3">
    <mergeCell ref="B2:C2"/>
    <mergeCell ref="B3:C3"/>
    <mergeCell ref="B4:C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DataValidation!$A$27:$A$51</xm:f>
          </x14:formula1>
          <xm:sqref>B7:B100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C2A0"/>
  </sheetPr>
  <dimension ref="A1:E34"/>
  <sheetViews>
    <sheetView workbookViewId="0">
      <pane ySplit="3" topLeftCell="A4" activePane="bottomLeft" state="frozen"/>
      <selection pane="bottomLeft" activeCell="B4" sqref="B4"/>
    </sheetView>
  </sheetViews>
  <sheetFormatPr defaultColWidth="72.26953125" defaultRowHeight="18.5" x14ac:dyDescent="0.35"/>
  <cols>
    <col min="1" max="1" width="3.7265625" style="42" customWidth="1"/>
    <col min="2" max="2" width="52.1796875" style="42" customWidth="1"/>
    <col min="3" max="3" width="72.26953125" style="42"/>
    <col min="4" max="4" width="80.453125" style="42" customWidth="1"/>
    <col min="5" max="5" width="3.26953125" style="42" customWidth="1"/>
    <col min="6" max="16384" width="72.26953125" style="42"/>
  </cols>
  <sheetData>
    <row r="1" spans="1:5" x14ac:dyDescent="0.35">
      <c r="A1" s="310"/>
      <c r="B1" s="310"/>
      <c r="C1" s="310"/>
      <c r="D1" s="310"/>
      <c r="E1" s="310"/>
    </row>
    <row r="2" spans="1:5" x14ac:dyDescent="0.35">
      <c r="A2" s="310"/>
      <c r="B2" s="445" t="s">
        <v>421</v>
      </c>
      <c r="C2" s="445"/>
      <c r="D2" s="445"/>
      <c r="E2" s="310"/>
    </row>
    <row r="3" spans="1:5" x14ac:dyDescent="0.35">
      <c r="A3" s="310"/>
      <c r="B3" s="278" t="s">
        <v>423</v>
      </c>
      <c r="C3" s="279" t="s">
        <v>428</v>
      </c>
      <c r="D3" s="280" t="s">
        <v>424</v>
      </c>
      <c r="E3" s="310"/>
    </row>
    <row r="4" spans="1:5" ht="166.5" x14ac:dyDescent="0.35">
      <c r="A4" s="310"/>
      <c r="B4" s="281" t="s">
        <v>549</v>
      </c>
      <c r="C4" s="282" t="s">
        <v>550</v>
      </c>
      <c r="D4" s="283" t="s">
        <v>551</v>
      </c>
      <c r="E4" s="310"/>
    </row>
    <row r="5" spans="1:5" ht="240.5" x14ac:dyDescent="0.35">
      <c r="A5" s="310"/>
      <c r="B5" s="281" t="s">
        <v>549</v>
      </c>
      <c r="C5" s="287" t="s">
        <v>552</v>
      </c>
      <c r="D5" s="283" t="s">
        <v>553</v>
      </c>
      <c r="E5" s="310"/>
    </row>
    <row r="6" spans="1:5" ht="37" x14ac:dyDescent="0.35">
      <c r="A6" s="310"/>
      <c r="B6" s="281" t="s">
        <v>470</v>
      </c>
      <c r="C6" s="287" t="s">
        <v>471</v>
      </c>
      <c r="D6" s="283" t="s">
        <v>472</v>
      </c>
      <c r="E6" s="310"/>
    </row>
    <row r="7" spans="1:5" ht="129.5" x14ac:dyDescent="0.35">
      <c r="A7" s="310"/>
      <c r="B7" s="300" t="s">
        <v>484</v>
      </c>
      <c r="C7" s="301" t="s">
        <v>485</v>
      </c>
      <c r="D7" s="302" t="s">
        <v>486</v>
      </c>
      <c r="E7" s="310"/>
    </row>
    <row r="8" spans="1:5" ht="111" x14ac:dyDescent="0.35">
      <c r="A8" s="310"/>
      <c r="B8" s="281" t="s">
        <v>31</v>
      </c>
      <c r="C8" s="282" t="s">
        <v>452</v>
      </c>
      <c r="D8" s="283" t="s">
        <v>453</v>
      </c>
      <c r="E8" s="310"/>
    </row>
    <row r="9" spans="1:5" x14ac:dyDescent="0.35">
      <c r="A9" s="310"/>
      <c r="B9" s="281" t="s">
        <v>448</v>
      </c>
      <c r="C9" s="282" t="s">
        <v>449</v>
      </c>
      <c r="D9" s="283" t="s">
        <v>431</v>
      </c>
      <c r="E9" s="310"/>
    </row>
    <row r="10" spans="1:5" ht="55.5" x14ac:dyDescent="0.35">
      <c r="A10" s="310"/>
      <c r="B10" s="281" t="s">
        <v>467</v>
      </c>
      <c r="C10" s="282" t="s">
        <v>468</v>
      </c>
      <c r="D10" s="283" t="s">
        <v>469</v>
      </c>
      <c r="E10" s="310"/>
    </row>
    <row r="11" spans="1:5" ht="37" x14ac:dyDescent="0.35">
      <c r="A11" s="310"/>
      <c r="B11" s="284" t="s">
        <v>489</v>
      </c>
      <c r="C11" s="285" t="s">
        <v>490</v>
      </c>
      <c r="D11" s="286" t="s">
        <v>562</v>
      </c>
      <c r="E11" s="310"/>
    </row>
    <row r="12" spans="1:5" x14ac:dyDescent="0.35">
      <c r="A12" s="310"/>
      <c r="B12" s="284" t="s">
        <v>429</v>
      </c>
      <c r="C12" s="282" t="s">
        <v>430</v>
      </c>
      <c r="D12" s="283" t="s">
        <v>431</v>
      </c>
      <c r="E12" s="310"/>
    </row>
    <row r="13" spans="1:5" ht="111" x14ac:dyDescent="0.35">
      <c r="A13" s="310"/>
      <c r="B13" s="284" t="s">
        <v>440</v>
      </c>
      <c r="C13" s="285" t="s">
        <v>441</v>
      </c>
      <c r="D13" s="286" t="s">
        <v>442</v>
      </c>
      <c r="E13" s="310"/>
    </row>
    <row r="14" spans="1:5" ht="74" x14ac:dyDescent="0.35">
      <c r="A14" s="310"/>
      <c r="B14" s="284" t="s">
        <v>439</v>
      </c>
      <c r="C14" s="285" t="s">
        <v>438</v>
      </c>
      <c r="D14" s="286" t="s">
        <v>445</v>
      </c>
      <c r="E14" s="310"/>
    </row>
    <row r="15" spans="1:5" ht="37" x14ac:dyDescent="0.35">
      <c r="A15" s="310"/>
      <c r="B15" s="284" t="s">
        <v>463</v>
      </c>
      <c r="C15" s="285" t="s">
        <v>494</v>
      </c>
      <c r="D15" s="286" t="s">
        <v>431</v>
      </c>
      <c r="E15" s="310"/>
    </row>
    <row r="16" spans="1:5" ht="92.5" x14ac:dyDescent="0.35">
      <c r="A16" s="310"/>
      <c r="B16" s="284" t="s">
        <v>463</v>
      </c>
      <c r="C16" s="285" t="s">
        <v>493</v>
      </c>
      <c r="D16" s="286" t="s">
        <v>492</v>
      </c>
      <c r="E16" s="310"/>
    </row>
    <row r="17" spans="1:5" ht="240.5" x14ac:dyDescent="0.35">
      <c r="A17" s="310"/>
      <c r="B17" s="284" t="s">
        <v>463</v>
      </c>
      <c r="C17" s="285" t="s">
        <v>464</v>
      </c>
      <c r="D17" s="286" t="s">
        <v>466</v>
      </c>
      <c r="E17" s="310"/>
    </row>
    <row r="18" spans="1:5" ht="111" x14ac:dyDescent="0.35">
      <c r="A18" s="310"/>
      <c r="B18" s="284" t="s">
        <v>446</v>
      </c>
      <c r="C18" s="285" t="s">
        <v>447</v>
      </c>
      <c r="D18" s="286" t="s">
        <v>465</v>
      </c>
      <c r="E18" s="310"/>
    </row>
    <row r="19" spans="1:5" ht="55.5" x14ac:dyDescent="0.35">
      <c r="A19" s="310"/>
      <c r="B19" s="284" t="s">
        <v>488</v>
      </c>
      <c r="C19" s="285" t="s">
        <v>491</v>
      </c>
      <c r="D19" s="286" t="s">
        <v>563</v>
      </c>
      <c r="E19" s="310"/>
    </row>
    <row r="20" spans="1:5" ht="37" x14ac:dyDescent="0.35">
      <c r="A20" s="310"/>
      <c r="B20" s="284" t="s">
        <v>425</v>
      </c>
      <c r="C20" s="285" t="s">
        <v>426</v>
      </c>
      <c r="D20" s="286" t="s">
        <v>427</v>
      </c>
      <c r="E20" s="310"/>
    </row>
    <row r="21" spans="1:5" ht="264.75" customHeight="1" x14ac:dyDescent="0.35">
      <c r="A21" s="310"/>
      <c r="B21" s="284" t="s">
        <v>544</v>
      </c>
      <c r="C21" s="285" t="s">
        <v>547</v>
      </c>
      <c r="D21" s="286" t="s">
        <v>548</v>
      </c>
      <c r="E21" s="310"/>
    </row>
    <row r="22" spans="1:5" x14ac:dyDescent="0.35">
      <c r="A22" s="310"/>
      <c r="B22" s="284" t="s">
        <v>450</v>
      </c>
      <c r="C22" s="282" t="s">
        <v>451</v>
      </c>
      <c r="D22" s="283" t="s">
        <v>431</v>
      </c>
      <c r="E22" s="310"/>
    </row>
    <row r="23" spans="1:5" ht="55.5" x14ac:dyDescent="0.35">
      <c r="A23" s="310"/>
      <c r="B23" s="281" t="s">
        <v>459</v>
      </c>
      <c r="C23" s="287" t="s">
        <v>460</v>
      </c>
      <c r="D23" s="283" t="s">
        <v>557</v>
      </c>
      <c r="E23" s="310"/>
    </row>
    <row r="24" spans="1:5" ht="92.5" x14ac:dyDescent="0.35">
      <c r="A24" s="310"/>
      <c r="B24" s="284" t="s">
        <v>459</v>
      </c>
      <c r="C24" s="285" t="s">
        <v>461</v>
      </c>
      <c r="D24" s="286" t="s">
        <v>558</v>
      </c>
      <c r="E24" s="310"/>
    </row>
    <row r="25" spans="1:5" ht="37" x14ac:dyDescent="0.35">
      <c r="A25" s="310"/>
      <c r="B25" s="284" t="s">
        <v>435</v>
      </c>
      <c r="C25" s="282" t="s">
        <v>436</v>
      </c>
      <c r="D25" s="283" t="s">
        <v>437</v>
      </c>
      <c r="E25" s="310"/>
    </row>
    <row r="26" spans="1:5" ht="74" x14ac:dyDescent="0.35">
      <c r="A26" s="310"/>
      <c r="B26" s="303" t="s">
        <v>462</v>
      </c>
      <c r="C26" s="288" t="s">
        <v>443</v>
      </c>
      <c r="D26" s="286" t="s">
        <v>444</v>
      </c>
      <c r="E26" s="310"/>
    </row>
    <row r="27" spans="1:5" ht="111" x14ac:dyDescent="0.35">
      <c r="A27" s="310"/>
      <c r="B27" s="284" t="s">
        <v>541</v>
      </c>
      <c r="C27" s="288" t="s">
        <v>542</v>
      </c>
      <c r="D27" s="286" t="s">
        <v>559</v>
      </c>
      <c r="E27" s="310"/>
    </row>
    <row r="28" spans="1:5" ht="148" x14ac:dyDescent="0.35">
      <c r="A28" s="310"/>
      <c r="B28" s="281" t="s">
        <v>541</v>
      </c>
      <c r="C28" s="287" t="s">
        <v>543</v>
      </c>
      <c r="D28" s="283" t="s">
        <v>561</v>
      </c>
      <c r="E28" s="310"/>
    </row>
    <row r="29" spans="1:5" ht="166.5" x14ac:dyDescent="0.35">
      <c r="A29" s="310"/>
      <c r="B29" s="281" t="s">
        <v>546</v>
      </c>
      <c r="C29" s="287" t="s">
        <v>545</v>
      </c>
      <c r="D29" s="283" t="s">
        <v>560</v>
      </c>
      <c r="E29" s="310"/>
    </row>
    <row r="30" spans="1:5" x14ac:dyDescent="0.35">
      <c r="A30" s="310"/>
      <c r="B30" s="281" t="s">
        <v>432</v>
      </c>
      <c r="C30" s="287" t="s">
        <v>433</v>
      </c>
      <c r="D30" s="283" t="s">
        <v>434</v>
      </c>
      <c r="E30" s="310"/>
    </row>
    <row r="31" spans="1:5" ht="74" x14ac:dyDescent="0.35">
      <c r="A31" s="310"/>
      <c r="B31" s="281" t="s">
        <v>432</v>
      </c>
      <c r="C31" s="287" t="s">
        <v>457</v>
      </c>
      <c r="D31" s="283" t="s">
        <v>458</v>
      </c>
      <c r="E31" s="310"/>
    </row>
    <row r="32" spans="1:5" ht="148" x14ac:dyDescent="0.35">
      <c r="A32" s="310"/>
      <c r="B32" s="281" t="s">
        <v>341</v>
      </c>
      <c r="C32" s="287" t="s">
        <v>422</v>
      </c>
      <c r="D32" s="283" t="s">
        <v>487</v>
      </c>
      <c r="E32" s="310"/>
    </row>
    <row r="33" spans="1:5" ht="55.5" x14ac:dyDescent="0.35">
      <c r="A33" s="310"/>
      <c r="B33" s="284" t="s">
        <v>454</v>
      </c>
      <c r="C33" s="288" t="s">
        <v>455</v>
      </c>
      <c r="D33" s="286" t="s">
        <v>456</v>
      </c>
      <c r="E33" s="310"/>
    </row>
    <row r="34" spans="1:5" x14ac:dyDescent="0.35">
      <c r="A34" s="310"/>
      <c r="B34" s="446" t="s">
        <v>554</v>
      </c>
      <c r="C34" s="446"/>
      <c r="D34" s="446"/>
      <c r="E34" s="310"/>
    </row>
  </sheetData>
  <sheetProtection algorithmName="SHA-512" hashValue="fKf+rtmpgKtREjhX0moqCdCdlPX1HbL2GzXnsb9g9GEMDef13KdVuPltotN0P+0ef8prZNzTBTn5gvvIpiF+4Q==" saltValue="gaWuREhyrxmdgYS3aavryQ==" spinCount="100000" sheet="1" objects="1" scenarios="1"/>
  <mergeCells count="2">
    <mergeCell ref="B2:D2"/>
    <mergeCell ref="B34:D34"/>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F7F7F"/>
    <pageSetUpPr fitToPage="1"/>
  </sheetPr>
  <dimension ref="A1:L153"/>
  <sheetViews>
    <sheetView topLeftCell="A22" workbookViewId="0">
      <selection activeCell="C17" sqref="C17"/>
    </sheetView>
  </sheetViews>
  <sheetFormatPr defaultColWidth="11.1796875" defaultRowHeight="13" x14ac:dyDescent="0.3"/>
  <cols>
    <col min="1" max="1" width="16.7265625" style="227" customWidth="1"/>
    <col min="2" max="2" width="31.7265625" style="227" customWidth="1"/>
    <col min="3" max="3" width="14.7265625" style="227" customWidth="1"/>
    <col min="4" max="5" width="13.81640625" style="261" customWidth="1"/>
    <col min="6" max="6" width="14.54296875" style="261" customWidth="1"/>
    <col min="7" max="8" width="13.26953125" style="261" customWidth="1"/>
    <col min="9" max="9" width="45.453125" style="227" bestFit="1" customWidth="1"/>
    <col min="10" max="10" width="8.81640625" style="227" customWidth="1"/>
    <col min="11" max="18" width="13.26953125" style="227" customWidth="1"/>
    <col min="19" max="257" width="11.1796875" style="227"/>
    <col min="258" max="258" width="16.7265625" style="227" customWidth="1"/>
    <col min="259" max="259" width="31.7265625" style="227" customWidth="1"/>
    <col min="260" max="260" width="14.7265625" style="227" customWidth="1"/>
    <col min="261" max="262" width="13.81640625" style="227" customWidth="1"/>
    <col min="263" max="263" width="14.54296875" style="227" customWidth="1"/>
    <col min="264" max="264" width="13.26953125" style="227" customWidth="1"/>
    <col min="265" max="265" width="45.453125" style="227" bestFit="1" customWidth="1"/>
    <col min="266" max="266" width="8.81640625" style="227" customWidth="1"/>
    <col min="267" max="274" width="13.26953125" style="227" customWidth="1"/>
    <col min="275" max="513" width="11.1796875" style="227"/>
    <col min="514" max="514" width="16.7265625" style="227" customWidth="1"/>
    <col min="515" max="515" width="31.7265625" style="227" customWidth="1"/>
    <col min="516" max="516" width="14.7265625" style="227" customWidth="1"/>
    <col min="517" max="518" width="13.81640625" style="227" customWidth="1"/>
    <col min="519" max="519" width="14.54296875" style="227" customWidth="1"/>
    <col min="520" max="520" width="13.26953125" style="227" customWidth="1"/>
    <col min="521" max="521" width="45.453125" style="227" bestFit="1" customWidth="1"/>
    <col min="522" max="522" width="8.81640625" style="227" customWidth="1"/>
    <col min="523" max="530" width="13.26953125" style="227" customWidth="1"/>
    <col min="531" max="769" width="11.1796875" style="227"/>
    <col min="770" max="770" width="16.7265625" style="227" customWidth="1"/>
    <col min="771" max="771" width="31.7265625" style="227" customWidth="1"/>
    <col min="772" max="772" width="14.7265625" style="227" customWidth="1"/>
    <col min="773" max="774" width="13.81640625" style="227" customWidth="1"/>
    <col min="775" max="775" width="14.54296875" style="227" customWidth="1"/>
    <col min="776" max="776" width="13.26953125" style="227" customWidth="1"/>
    <col min="777" max="777" width="45.453125" style="227" bestFit="1" customWidth="1"/>
    <col min="778" max="778" width="8.81640625" style="227" customWidth="1"/>
    <col min="779" max="786" width="13.26953125" style="227" customWidth="1"/>
    <col min="787" max="1025" width="11.1796875" style="227"/>
    <col min="1026" max="1026" width="16.7265625" style="227" customWidth="1"/>
    <col min="1027" max="1027" width="31.7265625" style="227" customWidth="1"/>
    <col min="1028" max="1028" width="14.7265625" style="227" customWidth="1"/>
    <col min="1029" max="1030" width="13.81640625" style="227" customWidth="1"/>
    <col min="1031" max="1031" width="14.54296875" style="227" customWidth="1"/>
    <col min="1032" max="1032" width="13.26953125" style="227" customWidth="1"/>
    <col min="1033" max="1033" width="45.453125" style="227" bestFit="1" customWidth="1"/>
    <col min="1034" max="1034" width="8.81640625" style="227" customWidth="1"/>
    <col min="1035" max="1042" width="13.26953125" style="227" customWidth="1"/>
    <col min="1043" max="1281" width="11.1796875" style="227"/>
    <col min="1282" max="1282" width="16.7265625" style="227" customWidth="1"/>
    <col min="1283" max="1283" width="31.7265625" style="227" customWidth="1"/>
    <col min="1284" max="1284" width="14.7265625" style="227" customWidth="1"/>
    <col min="1285" max="1286" width="13.81640625" style="227" customWidth="1"/>
    <col min="1287" max="1287" width="14.54296875" style="227" customWidth="1"/>
    <col min="1288" max="1288" width="13.26953125" style="227" customWidth="1"/>
    <col min="1289" max="1289" width="45.453125" style="227" bestFit="1" customWidth="1"/>
    <col min="1290" max="1290" width="8.81640625" style="227" customWidth="1"/>
    <col min="1291" max="1298" width="13.26953125" style="227" customWidth="1"/>
    <col min="1299" max="1537" width="11.1796875" style="227"/>
    <col min="1538" max="1538" width="16.7265625" style="227" customWidth="1"/>
    <col min="1539" max="1539" width="31.7265625" style="227" customWidth="1"/>
    <col min="1540" max="1540" width="14.7265625" style="227" customWidth="1"/>
    <col min="1541" max="1542" width="13.81640625" style="227" customWidth="1"/>
    <col min="1543" max="1543" width="14.54296875" style="227" customWidth="1"/>
    <col min="1544" max="1544" width="13.26953125" style="227" customWidth="1"/>
    <col min="1545" max="1545" width="45.453125" style="227" bestFit="1" customWidth="1"/>
    <col min="1546" max="1546" width="8.81640625" style="227" customWidth="1"/>
    <col min="1547" max="1554" width="13.26953125" style="227" customWidth="1"/>
    <col min="1555" max="1793" width="11.1796875" style="227"/>
    <col min="1794" max="1794" width="16.7265625" style="227" customWidth="1"/>
    <col min="1795" max="1795" width="31.7265625" style="227" customWidth="1"/>
    <col min="1796" max="1796" width="14.7265625" style="227" customWidth="1"/>
    <col min="1797" max="1798" width="13.81640625" style="227" customWidth="1"/>
    <col min="1799" max="1799" width="14.54296875" style="227" customWidth="1"/>
    <col min="1800" max="1800" width="13.26953125" style="227" customWidth="1"/>
    <col min="1801" max="1801" width="45.453125" style="227" bestFit="1" customWidth="1"/>
    <col min="1802" max="1802" width="8.81640625" style="227" customWidth="1"/>
    <col min="1803" max="1810" width="13.26953125" style="227" customWidth="1"/>
    <col min="1811" max="2049" width="11.1796875" style="227"/>
    <col min="2050" max="2050" width="16.7265625" style="227" customWidth="1"/>
    <col min="2051" max="2051" width="31.7265625" style="227" customWidth="1"/>
    <col min="2052" max="2052" width="14.7265625" style="227" customWidth="1"/>
    <col min="2053" max="2054" width="13.81640625" style="227" customWidth="1"/>
    <col min="2055" max="2055" width="14.54296875" style="227" customWidth="1"/>
    <col min="2056" max="2056" width="13.26953125" style="227" customWidth="1"/>
    <col min="2057" max="2057" width="45.453125" style="227" bestFit="1" customWidth="1"/>
    <col min="2058" max="2058" width="8.81640625" style="227" customWidth="1"/>
    <col min="2059" max="2066" width="13.26953125" style="227" customWidth="1"/>
    <col min="2067" max="2305" width="11.1796875" style="227"/>
    <col min="2306" max="2306" width="16.7265625" style="227" customWidth="1"/>
    <col min="2307" max="2307" width="31.7265625" style="227" customWidth="1"/>
    <col min="2308" max="2308" width="14.7265625" style="227" customWidth="1"/>
    <col min="2309" max="2310" width="13.81640625" style="227" customWidth="1"/>
    <col min="2311" max="2311" width="14.54296875" style="227" customWidth="1"/>
    <col min="2312" max="2312" width="13.26953125" style="227" customWidth="1"/>
    <col min="2313" max="2313" width="45.453125" style="227" bestFit="1" customWidth="1"/>
    <col min="2314" max="2314" width="8.81640625" style="227" customWidth="1"/>
    <col min="2315" max="2322" width="13.26953125" style="227" customWidth="1"/>
    <col min="2323" max="2561" width="11.1796875" style="227"/>
    <col min="2562" max="2562" width="16.7265625" style="227" customWidth="1"/>
    <col min="2563" max="2563" width="31.7265625" style="227" customWidth="1"/>
    <col min="2564" max="2564" width="14.7265625" style="227" customWidth="1"/>
    <col min="2565" max="2566" width="13.81640625" style="227" customWidth="1"/>
    <col min="2567" max="2567" width="14.54296875" style="227" customWidth="1"/>
    <col min="2568" max="2568" width="13.26953125" style="227" customWidth="1"/>
    <col min="2569" max="2569" width="45.453125" style="227" bestFit="1" customWidth="1"/>
    <col min="2570" max="2570" width="8.81640625" style="227" customWidth="1"/>
    <col min="2571" max="2578" width="13.26953125" style="227" customWidth="1"/>
    <col min="2579" max="2817" width="11.1796875" style="227"/>
    <col min="2818" max="2818" width="16.7265625" style="227" customWidth="1"/>
    <col min="2819" max="2819" width="31.7265625" style="227" customWidth="1"/>
    <col min="2820" max="2820" width="14.7265625" style="227" customWidth="1"/>
    <col min="2821" max="2822" width="13.81640625" style="227" customWidth="1"/>
    <col min="2823" max="2823" width="14.54296875" style="227" customWidth="1"/>
    <col min="2824" max="2824" width="13.26953125" style="227" customWidth="1"/>
    <col min="2825" max="2825" width="45.453125" style="227" bestFit="1" customWidth="1"/>
    <col min="2826" max="2826" width="8.81640625" style="227" customWidth="1"/>
    <col min="2827" max="2834" width="13.26953125" style="227" customWidth="1"/>
    <col min="2835" max="3073" width="11.1796875" style="227"/>
    <col min="3074" max="3074" width="16.7265625" style="227" customWidth="1"/>
    <col min="3075" max="3075" width="31.7265625" style="227" customWidth="1"/>
    <col min="3076" max="3076" width="14.7265625" style="227" customWidth="1"/>
    <col min="3077" max="3078" width="13.81640625" style="227" customWidth="1"/>
    <col min="3079" max="3079" width="14.54296875" style="227" customWidth="1"/>
    <col min="3080" max="3080" width="13.26953125" style="227" customWidth="1"/>
    <col min="3081" max="3081" width="45.453125" style="227" bestFit="1" customWidth="1"/>
    <col min="3082" max="3082" width="8.81640625" style="227" customWidth="1"/>
    <col min="3083" max="3090" width="13.26953125" style="227" customWidth="1"/>
    <col min="3091" max="3329" width="11.1796875" style="227"/>
    <col min="3330" max="3330" width="16.7265625" style="227" customWidth="1"/>
    <col min="3331" max="3331" width="31.7265625" style="227" customWidth="1"/>
    <col min="3332" max="3332" width="14.7265625" style="227" customWidth="1"/>
    <col min="3333" max="3334" width="13.81640625" style="227" customWidth="1"/>
    <col min="3335" max="3335" width="14.54296875" style="227" customWidth="1"/>
    <col min="3336" max="3336" width="13.26953125" style="227" customWidth="1"/>
    <col min="3337" max="3337" width="45.453125" style="227" bestFit="1" customWidth="1"/>
    <col min="3338" max="3338" width="8.81640625" style="227" customWidth="1"/>
    <col min="3339" max="3346" width="13.26953125" style="227" customWidth="1"/>
    <col min="3347" max="3585" width="11.1796875" style="227"/>
    <col min="3586" max="3586" width="16.7265625" style="227" customWidth="1"/>
    <col min="3587" max="3587" width="31.7265625" style="227" customWidth="1"/>
    <col min="3588" max="3588" width="14.7265625" style="227" customWidth="1"/>
    <col min="3589" max="3590" width="13.81640625" style="227" customWidth="1"/>
    <col min="3591" max="3591" width="14.54296875" style="227" customWidth="1"/>
    <col min="3592" max="3592" width="13.26953125" style="227" customWidth="1"/>
    <col min="3593" max="3593" width="45.453125" style="227" bestFit="1" customWidth="1"/>
    <col min="3594" max="3594" width="8.81640625" style="227" customWidth="1"/>
    <col min="3595" max="3602" width="13.26953125" style="227" customWidth="1"/>
    <col min="3603" max="3841" width="11.1796875" style="227"/>
    <col min="3842" max="3842" width="16.7265625" style="227" customWidth="1"/>
    <col min="3843" max="3843" width="31.7265625" style="227" customWidth="1"/>
    <col min="3844" max="3844" width="14.7265625" style="227" customWidth="1"/>
    <col min="3845" max="3846" width="13.81640625" style="227" customWidth="1"/>
    <col min="3847" max="3847" width="14.54296875" style="227" customWidth="1"/>
    <col min="3848" max="3848" width="13.26953125" style="227" customWidth="1"/>
    <col min="3849" max="3849" width="45.453125" style="227" bestFit="1" customWidth="1"/>
    <col min="3850" max="3850" width="8.81640625" style="227" customWidth="1"/>
    <col min="3851" max="3858" width="13.26953125" style="227" customWidth="1"/>
    <col min="3859" max="4097" width="11.1796875" style="227"/>
    <col min="4098" max="4098" width="16.7265625" style="227" customWidth="1"/>
    <col min="4099" max="4099" width="31.7265625" style="227" customWidth="1"/>
    <col min="4100" max="4100" width="14.7265625" style="227" customWidth="1"/>
    <col min="4101" max="4102" width="13.81640625" style="227" customWidth="1"/>
    <col min="4103" max="4103" width="14.54296875" style="227" customWidth="1"/>
    <col min="4104" max="4104" width="13.26953125" style="227" customWidth="1"/>
    <col min="4105" max="4105" width="45.453125" style="227" bestFit="1" customWidth="1"/>
    <col min="4106" max="4106" width="8.81640625" style="227" customWidth="1"/>
    <col min="4107" max="4114" width="13.26953125" style="227" customWidth="1"/>
    <col min="4115" max="4353" width="11.1796875" style="227"/>
    <col min="4354" max="4354" width="16.7265625" style="227" customWidth="1"/>
    <col min="4355" max="4355" width="31.7265625" style="227" customWidth="1"/>
    <col min="4356" max="4356" width="14.7265625" style="227" customWidth="1"/>
    <col min="4357" max="4358" width="13.81640625" style="227" customWidth="1"/>
    <col min="4359" max="4359" width="14.54296875" style="227" customWidth="1"/>
    <col min="4360" max="4360" width="13.26953125" style="227" customWidth="1"/>
    <col min="4361" max="4361" width="45.453125" style="227" bestFit="1" customWidth="1"/>
    <col min="4362" max="4362" width="8.81640625" style="227" customWidth="1"/>
    <col min="4363" max="4370" width="13.26953125" style="227" customWidth="1"/>
    <col min="4371" max="4609" width="11.1796875" style="227"/>
    <col min="4610" max="4610" width="16.7265625" style="227" customWidth="1"/>
    <col min="4611" max="4611" width="31.7265625" style="227" customWidth="1"/>
    <col min="4612" max="4612" width="14.7265625" style="227" customWidth="1"/>
    <col min="4613" max="4614" width="13.81640625" style="227" customWidth="1"/>
    <col min="4615" max="4615" width="14.54296875" style="227" customWidth="1"/>
    <col min="4616" max="4616" width="13.26953125" style="227" customWidth="1"/>
    <col min="4617" max="4617" width="45.453125" style="227" bestFit="1" customWidth="1"/>
    <col min="4618" max="4618" width="8.81640625" style="227" customWidth="1"/>
    <col min="4619" max="4626" width="13.26953125" style="227" customWidth="1"/>
    <col min="4627" max="4865" width="11.1796875" style="227"/>
    <col min="4866" max="4866" width="16.7265625" style="227" customWidth="1"/>
    <col min="4867" max="4867" width="31.7265625" style="227" customWidth="1"/>
    <col min="4868" max="4868" width="14.7265625" style="227" customWidth="1"/>
    <col min="4869" max="4870" width="13.81640625" style="227" customWidth="1"/>
    <col min="4871" max="4871" width="14.54296875" style="227" customWidth="1"/>
    <col min="4872" max="4872" width="13.26953125" style="227" customWidth="1"/>
    <col min="4873" max="4873" width="45.453125" style="227" bestFit="1" customWidth="1"/>
    <col min="4874" max="4874" width="8.81640625" style="227" customWidth="1"/>
    <col min="4875" max="4882" width="13.26953125" style="227" customWidth="1"/>
    <col min="4883" max="5121" width="11.1796875" style="227"/>
    <col min="5122" max="5122" width="16.7265625" style="227" customWidth="1"/>
    <col min="5123" max="5123" width="31.7265625" style="227" customWidth="1"/>
    <col min="5124" max="5124" width="14.7265625" style="227" customWidth="1"/>
    <col min="5125" max="5126" width="13.81640625" style="227" customWidth="1"/>
    <col min="5127" max="5127" width="14.54296875" style="227" customWidth="1"/>
    <col min="5128" max="5128" width="13.26953125" style="227" customWidth="1"/>
    <col min="5129" max="5129" width="45.453125" style="227" bestFit="1" customWidth="1"/>
    <col min="5130" max="5130" width="8.81640625" style="227" customWidth="1"/>
    <col min="5131" max="5138" width="13.26953125" style="227" customWidth="1"/>
    <col min="5139" max="5377" width="11.1796875" style="227"/>
    <col min="5378" max="5378" width="16.7265625" style="227" customWidth="1"/>
    <col min="5379" max="5379" width="31.7265625" style="227" customWidth="1"/>
    <col min="5380" max="5380" width="14.7265625" style="227" customWidth="1"/>
    <col min="5381" max="5382" width="13.81640625" style="227" customWidth="1"/>
    <col min="5383" max="5383" width="14.54296875" style="227" customWidth="1"/>
    <col min="5384" max="5384" width="13.26953125" style="227" customWidth="1"/>
    <col min="5385" max="5385" width="45.453125" style="227" bestFit="1" customWidth="1"/>
    <col min="5386" max="5386" width="8.81640625" style="227" customWidth="1"/>
    <col min="5387" max="5394" width="13.26953125" style="227" customWidth="1"/>
    <col min="5395" max="5633" width="11.1796875" style="227"/>
    <col min="5634" max="5634" width="16.7265625" style="227" customWidth="1"/>
    <col min="5635" max="5635" width="31.7265625" style="227" customWidth="1"/>
    <col min="5636" max="5636" width="14.7265625" style="227" customWidth="1"/>
    <col min="5637" max="5638" width="13.81640625" style="227" customWidth="1"/>
    <col min="5639" max="5639" width="14.54296875" style="227" customWidth="1"/>
    <col min="5640" max="5640" width="13.26953125" style="227" customWidth="1"/>
    <col min="5641" max="5641" width="45.453125" style="227" bestFit="1" customWidth="1"/>
    <col min="5642" max="5642" width="8.81640625" style="227" customWidth="1"/>
    <col min="5643" max="5650" width="13.26953125" style="227" customWidth="1"/>
    <col min="5651" max="5889" width="11.1796875" style="227"/>
    <col min="5890" max="5890" width="16.7265625" style="227" customWidth="1"/>
    <col min="5891" max="5891" width="31.7265625" style="227" customWidth="1"/>
    <col min="5892" max="5892" width="14.7265625" style="227" customWidth="1"/>
    <col min="5893" max="5894" width="13.81640625" style="227" customWidth="1"/>
    <col min="5895" max="5895" width="14.54296875" style="227" customWidth="1"/>
    <col min="5896" max="5896" width="13.26953125" style="227" customWidth="1"/>
    <col min="5897" max="5897" width="45.453125" style="227" bestFit="1" customWidth="1"/>
    <col min="5898" max="5898" width="8.81640625" style="227" customWidth="1"/>
    <col min="5899" max="5906" width="13.26953125" style="227" customWidth="1"/>
    <col min="5907" max="6145" width="11.1796875" style="227"/>
    <col min="6146" max="6146" width="16.7265625" style="227" customWidth="1"/>
    <col min="6147" max="6147" width="31.7265625" style="227" customWidth="1"/>
    <col min="6148" max="6148" width="14.7265625" style="227" customWidth="1"/>
    <col min="6149" max="6150" width="13.81640625" style="227" customWidth="1"/>
    <col min="6151" max="6151" width="14.54296875" style="227" customWidth="1"/>
    <col min="6152" max="6152" width="13.26953125" style="227" customWidth="1"/>
    <col min="6153" max="6153" width="45.453125" style="227" bestFit="1" customWidth="1"/>
    <col min="6154" max="6154" width="8.81640625" style="227" customWidth="1"/>
    <col min="6155" max="6162" width="13.26953125" style="227" customWidth="1"/>
    <col min="6163" max="6401" width="11.1796875" style="227"/>
    <col min="6402" max="6402" width="16.7265625" style="227" customWidth="1"/>
    <col min="6403" max="6403" width="31.7265625" style="227" customWidth="1"/>
    <col min="6404" max="6404" width="14.7265625" style="227" customWidth="1"/>
    <col min="6405" max="6406" width="13.81640625" style="227" customWidth="1"/>
    <col min="6407" max="6407" width="14.54296875" style="227" customWidth="1"/>
    <col min="6408" max="6408" width="13.26953125" style="227" customWidth="1"/>
    <col min="6409" max="6409" width="45.453125" style="227" bestFit="1" customWidth="1"/>
    <col min="6410" max="6410" width="8.81640625" style="227" customWidth="1"/>
    <col min="6411" max="6418" width="13.26953125" style="227" customWidth="1"/>
    <col min="6419" max="6657" width="11.1796875" style="227"/>
    <col min="6658" max="6658" width="16.7265625" style="227" customWidth="1"/>
    <col min="6659" max="6659" width="31.7265625" style="227" customWidth="1"/>
    <col min="6660" max="6660" width="14.7265625" style="227" customWidth="1"/>
    <col min="6661" max="6662" width="13.81640625" style="227" customWidth="1"/>
    <col min="6663" max="6663" width="14.54296875" style="227" customWidth="1"/>
    <col min="6664" max="6664" width="13.26953125" style="227" customWidth="1"/>
    <col min="6665" max="6665" width="45.453125" style="227" bestFit="1" customWidth="1"/>
    <col min="6666" max="6666" width="8.81640625" style="227" customWidth="1"/>
    <col min="6667" max="6674" width="13.26953125" style="227" customWidth="1"/>
    <col min="6675" max="6913" width="11.1796875" style="227"/>
    <col min="6914" max="6914" width="16.7265625" style="227" customWidth="1"/>
    <col min="6915" max="6915" width="31.7265625" style="227" customWidth="1"/>
    <col min="6916" max="6916" width="14.7265625" style="227" customWidth="1"/>
    <col min="6917" max="6918" width="13.81640625" style="227" customWidth="1"/>
    <col min="6919" max="6919" width="14.54296875" style="227" customWidth="1"/>
    <col min="6920" max="6920" width="13.26953125" style="227" customWidth="1"/>
    <col min="6921" max="6921" width="45.453125" style="227" bestFit="1" customWidth="1"/>
    <col min="6922" max="6922" width="8.81640625" style="227" customWidth="1"/>
    <col min="6923" max="6930" width="13.26953125" style="227" customWidth="1"/>
    <col min="6931" max="7169" width="11.1796875" style="227"/>
    <col min="7170" max="7170" width="16.7265625" style="227" customWidth="1"/>
    <col min="7171" max="7171" width="31.7265625" style="227" customWidth="1"/>
    <col min="7172" max="7172" width="14.7265625" style="227" customWidth="1"/>
    <col min="7173" max="7174" width="13.81640625" style="227" customWidth="1"/>
    <col min="7175" max="7175" width="14.54296875" style="227" customWidth="1"/>
    <col min="7176" max="7176" width="13.26953125" style="227" customWidth="1"/>
    <col min="7177" max="7177" width="45.453125" style="227" bestFit="1" customWidth="1"/>
    <col min="7178" max="7178" width="8.81640625" style="227" customWidth="1"/>
    <col min="7179" max="7186" width="13.26953125" style="227" customWidth="1"/>
    <col min="7187" max="7425" width="11.1796875" style="227"/>
    <col min="7426" max="7426" width="16.7265625" style="227" customWidth="1"/>
    <col min="7427" max="7427" width="31.7265625" style="227" customWidth="1"/>
    <col min="7428" max="7428" width="14.7265625" style="227" customWidth="1"/>
    <col min="7429" max="7430" width="13.81640625" style="227" customWidth="1"/>
    <col min="7431" max="7431" width="14.54296875" style="227" customWidth="1"/>
    <col min="7432" max="7432" width="13.26953125" style="227" customWidth="1"/>
    <col min="7433" max="7433" width="45.453125" style="227" bestFit="1" customWidth="1"/>
    <col min="7434" max="7434" width="8.81640625" style="227" customWidth="1"/>
    <col min="7435" max="7442" width="13.26953125" style="227" customWidth="1"/>
    <col min="7443" max="7681" width="11.1796875" style="227"/>
    <col min="7682" max="7682" width="16.7265625" style="227" customWidth="1"/>
    <col min="7683" max="7683" width="31.7265625" style="227" customWidth="1"/>
    <col min="7684" max="7684" width="14.7265625" style="227" customWidth="1"/>
    <col min="7685" max="7686" width="13.81640625" style="227" customWidth="1"/>
    <col min="7687" max="7687" width="14.54296875" style="227" customWidth="1"/>
    <col min="7688" max="7688" width="13.26953125" style="227" customWidth="1"/>
    <col min="7689" max="7689" width="45.453125" style="227" bestFit="1" customWidth="1"/>
    <col min="7690" max="7690" width="8.81640625" style="227" customWidth="1"/>
    <col min="7691" max="7698" width="13.26953125" style="227" customWidth="1"/>
    <col min="7699" max="7937" width="11.1796875" style="227"/>
    <col min="7938" max="7938" width="16.7265625" style="227" customWidth="1"/>
    <col min="7939" max="7939" width="31.7265625" style="227" customWidth="1"/>
    <col min="7940" max="7940" width="14.7265625" style="227" customWidth="1"/>
    <col min="7941" max="7942" width="13.81640625" style="227" customWidth="1"/>
    <col min="7943" max="7943" width="14.54296875" style="227" customWidth="1"/>
    <col min="7944" max="7944" width="13.26953125" style="227" customWidth="1"/>
    <col min="7945" max="7945" width="45.453125" style="227" bestFit="1" customWidth="1"/>
    <col min="7946" max="7946" width="8.81640625" style="227" customWidth="1"/>
    <col min="7947" max="7954" width="13.26953125" style="227" customWidth="1"/>
    <col min="7955" max="8193" width="11.1796875" style="227"/>
    <col min="8194" max="8194" width="16.7265625" style="227" customWidth="1"/>
    <col min="8195" max="8195" width="31.7265625" style="227" customWidth="1"/>
    <col min="8196" max="8196" width="14.7265625" style="227" customWidth="1"/>
    <col min="8197" max="8198" width="13.81640625" style="227" customWidth="1"/>
    <col min="8199" max="8199" width="14.54296875" style="227" customWidth="1"/>
    <col min="8200" max="8200" width="13.26953125" style="227" customWidth="1"/>
    <col min="8201" max="8201" width="45.453125" style="227" bestFit="1" customWidth="1"/>
    <col min="8202" max="8202" width="8.81640625" style="227" customWidth="1"/>
    <col min="8203" max="8210" width="13.26953125" style="227" customWidth="1"/>
    <col min="8211" max="8449" width="11.1796875" style="227"/>
    <col min="8450" max="8450" width="16.7265625" style="227" customWidth="1"/>
    <col min="8451" max="8451" width="31.7265625" style="227" customWidth="1"/>
    <col min="8452" max="8452" width="14.7265625" style="227" customWidth="1"/>
    <col min="8453" max="8454" width="13.81640625" style="227" customWidth="1"/>
    <col min="8455" max="8455" width="14.54296875" style="227" customWidth="1"/>
    <col min="8456" max="8456" width="13.26953125" style="227" customWidth="1"/>
    <col min="8457" max="8457" width="45.453125" style="227" bestFit="1" customWidth="1"/>
    <col min="8458" max="8458" width="8.81640625" style="227" customWidth="1"/>
    <col min="8459" max="8466" width="13.26953125" style="227" customWidth="1"/>
    <col min="8467" max="8705" width="11.1796875" style="227"/>
    <col min="8706" max="8706" width="16.7265625" style="227" customWidth="1"/>
    <col min="8707" max="8707" width="31.7265625" style="227" customWidth="1"/>
    <col min="8708" max="8708" width="14.7265625" style="227" customWidth="1"/>
    <col min="8709" max="8710" width="13.81640625" style="227" customWidth="1"/>
    <col min="8711" max="8711" width="14.54296875" style="227" customWidth="1"/>
    <col min="8712" max="8712" width="13.26953125" style="227" customWidth="1"/>
    <col min="8713" max="8713" width="45.453125" style="227" bestFit="1" customWidth="1"/>
    <col min="8714" max="8714" width="8.81640625" style="227" customWidth="1"/>
    <col min="8715" max="8722" width="13.26953125" style="227" customWidth="1"/>
    <col min="8723" max="8961" width="11.1796875" style="227"/>
    <col min="8962" max="8962" width="16.7265625" style="227" customWidth="1"/>
    <col min="8963" max="8963" width="31.7265625" style="227" customWidth="1"/>
    <col min="8964" max="8964" width="14.7265625" style="227" customWidth="1"/>
    <col min="8965" max="8966" width="13.81640625" style="227" customWidth="1"/>
    <col min="8967" max="8967" width="14.54296875" style="227" customWidth="1"/>
    <col min="8968" max="8968" width="13.26953125" style="227" customWidth="1"/>
    <col min="8969" max="8969" width="45.453125" style="227" bestFit="1" customWidth="1"/>
    <col min="8970" max="8970" width="8.81640625" style="227" customWidth="1"/>
    <col min="8971" max="8978" width="13.26953125" style="227" customWidth="1"/>
    <col min="8979" max="9217" width="11.1796875" style="227"/>
    <col min="9218" max="9218" width="16.7265625" style="227" customWidth="1"/>
    <col min="9219" max="9219" width="31.7265625" style="227" customWidth="1"/>
    <col min="9220" max="9220" width="14.7265625" style="227" customWidth="1"/>
    <col min="9221" max="9222" width="13.81640625" style="227" customWidth="1"/>
    <col min="9223" max="9223" width="14.54296875" style="227" customWidth="1"/>
    <col min="9224" max="9224" width="13.26953125" style="227" customWidth="1"/>
    <col min="9225" max="9225" width="45.453125" style="227" bestFit="1" customWidth="1"/>
    <col min="9226" max="9226" width="8.81640625" style="227" customWidth="1"/>
    <col min="9227" max="9234" width="13.26953125" style="227" customWidth="1"/>
    <col min="9235" max="9473" width="11.1796875" style="227"/>
    <col min="9474" max="9474" width="16.7265625" style="227" customWidth="1"/>
    <col min="9475" max="9475" width="31.7265625" style="227" customWidth="1"/>
    <col min="9476" max="9476" width="14.7265625" style="227" customWidth="1"/>
    <col min="9477" max="9478" width="13.81640625" style="227" customWidth="1"/>
    <col min="9479" max="9479" width="14.54296875" style="227" customWidth="1"/>
    <col min="9480" max="9480" width="13.26953125" style="227" customWidth="1"/>
    <col min="9481" max="9481" width="45.453125" style="227" bestFit="1" customWidth="1"/>
    <col min="9482" max="9482" width="8.81640625" style="227" customWidth="1"/>
    <col min="9483" max="9490" width="13.26953125" style="227" customWidth="1"/>
    <col min="9491" max="9729" width="11.1796875" style="227"/>
    <col min="9730" max="9730" width="16.7265625" style="227" customWidth="1"/>
    <col min="9731" max="9731" width="31.7265625" style="227" customWidth="1"/>
    <col min="9732" max="9732" width="14.7265625" style="227" customWidth="1"/>
    <col min="9733" max="9734" width="13.81640625" style="227" customWidth="1"/>
    <col min="9735" max="9735" width="14.54296875" style="227" customWidth="1"/>
    <col min="9736" max="9736" width="13.26953125" style="227" customWidth="1"/>
    <col min="9737" max="9737" width="45.453125" style="227" bestFit="1" customWidth="1"/>
    <col min="9738" max="9738" width="8.81640625" style="227" customWidth="1"/>
    <col min="9739" max="9746" width="13.26953125" style="227" customWidth="1"/>
    <col min="9747" max="9985" width="11.1796875" style="227"/>
    <col min="9986" max="9986" width="16.7265625" style="227" customWidth="1"/>
    <col min="9987" max="9987" width="31.7265625" style="227" customWidth="1"/>
    <col min="9988" max="9988" width="14.7265625" style="227" customWidth="1"/>
    <col min="9989" max="9990" width="13.81640625" style="227" customWidth="1"/>
    <col min="9991" max="9991" width="14.54296875" style="227" customWidth="1"/>
    <col min="9992" max="9992" width="13.26953125" style="227" customWidth="1"/>
    <col min="9993" max="9993" width="45.453125" style="227" bestFit="1" customWidth="1"/>
    <col min="9994" max="9994" width="8.81640625" style="227" customWidth="1"/>
    <col min="9995" max="10002" width="13.26953125" style="227" customWidth="1"/>
    <col min="10003" max="10241" width="11.1796875" style="227"/>
    <col min="10242" max="10242" width="16.7265625" style="227" customWidth="1"/>
    <col min="10243" max="10243" width="31.7265625" style="227" customWidth="1"/>
    <col min="10244" max="10244" width="14.7265625" style="227" customWidth="1"/>
    <col min="10245" max="10246" width="13.81640625" style="227" customWidth="1"/>
    <col min="10247" max="10247" width="14.54296875" style="227" customWidth="1"/>
    <col min="10248" max="10248" width="13.26953125" style="227" customWidth="1"/>
    <col min="10249" max="10249" width="45.453125" style="227" bestFit="1" customWidth="1"/>
    <col min="10250" max="10250" width="8.81640625" style="227" customWidth="1"/>
    <col min="10251" max="10258" width="13.26953125" style="227" customWidth="1"/>
    <col min="10259" max="10497" width="11.1796875" style="227"/>
    <col min="10498" max="10498" width="16.7265625" style="227" customWidth="1"/>
    <col min="10499" max="10499" width="31.7265625" style="227" customWidth="1"/>
    <col min="10500" max="10500" width="14.7265625" style="227" customWidth="1"/>
    <col min="10501" max="10502" width="13.81640625" style="227" customWidth="1"/>
    <col min="10503" max="10503" width="14.54296875" style="227" customWidth="1"/>
    <col min="10504" max="10504" width="13.26953125" style="227" customWidth="1"/>
    <col min="10505" max="10505" width="45.453125" style="227" bestFit="1" customWidth="1"/>
    <col min="10506" max="10506" width="8.81640625" style="227" customWidth="1"/>
    <col min="10507" max="10514" width="13.26953125" style="227" customWidth="1"/>
    <col min="10515" max="10753" width="11.1796875" style="227"/>
    <col min="10754" max="10754" width="16.7265625" style="227" customWidth="1"/>
    <col min="10755" max="10755" width="31.7265625" style="227" customWidth="1"/>
    <col min="10756" max="10756" width="14.7265625" style="227" customWidth="1"/>
    <col min="10757" max="10758" width="13.81640625" style="227" customWidth="1"/>
    <col min="10759" max="10759" width="14.54296875" style="227" customWidth="1"/>
    <col min="10760" max="10760" width="13.26953125" style="227" customWidth="1"/>
    <col min="10761" max="10761" width="45.453125" style="227" bestFit="1" customWidth="1"/>
    <col min="10762" max="10762" width="8.81640625" style="227" customWidth="1"/>
    <col min="10763" max="10770" width="13.26953125" style="227" customWidth="1"/>
    <col min="10771" max="11009" width="11.1796875" style="227"/>
    <col min="11010" max="11010" width="16.7265625" style="227" customWidth="1"/>
    <col min="11011" max="11011" width="31.7265625" style="227" customWidth="1"/>
    <col min="11012" max="11012" width="14.7265625" style="227" customWidth="1"/>
    <col min="11013" max="11014" width="13.81640625" style="227" customWidth="1"/>
    <col min="11015" max="11015" width="14.54296875" style="227" customWidth="1"/>
    <col min="11016" max="11016" width="13.26953125" style="227" customWidth="1"/>
    <col min="11017" max="11017" width="45.453125" style="227" bestFit="1" customWidth="1"/>
    <col min="11018" max="11018" width="8.81640625" style="227" customWidth="1"/>
    <col min="11019" max="11026" width="13.26953125" style="227" customWidth="1"/>
    <col min="11027" max="11265" width="11.1796875" style="227"/>
    <col min="11266" max="11266" width="16.7265625" style="227" customWidth="1"/>
    <col min="11267" max="11267" width="31.7265625" style="227" customWidth="1"/>
    <col min="11268" max="11268" width="14.7265625" style="227" customWidth="1"/>
    <col min="11269" max="11270" width="13.81640625" style="227" customWidth="1"/>
    <col min="11271" max="11271" width="14.54296875" style="227" customWidth="1"/>
    <col min="11272" max="11272" width="13.26953125" style="227" customWidth="1"/>
    <col min="11273" max="11273" width="45.453125" style="227" bestFit="1" customWidth="1"/>
    <col min="11274" max="11274" width="8.81640625" style="227" customWidth="1"/>
    <col min="11275" max="11282" width="13.26953125" style="227" customWidth="1"/>
    <col min="11283" max="11521" width="11.1796875" style="227"/>
    <col min="11522" max="11522" width="16.7265625" style="227" customWidth="1"/>
    <col min="11523" max="11523" width="31.7265625" style="227" customWidth="1"/>
    <col min="11524" max="11524" width="14.7265625" style="227" customWidth="1"/>
    <col min="11525" max="11526" width="13.81640625" style="227" customWidth="1"/>
    <col min="11527" max="11527" width="14.54296875" style="227" customWidth="1"/>
    <col min="11528" max="11528" width="13.26953125" style="227" customWidth="1"/>
    <col min="11529" max="11529" width="45.453125" style="227" bestFit="1" customWidth="1"/>
    <col min="11530" max="11530" width="8.81640625" style="227" customWidth="1"/>
    <col min="11531" max="11538" width="13.26953125" style="227" customWidth="1"/>
    <col min="11539" max="11777" width="11.1796875" style="227"/>
    <col min="11778" max="11778" width="16.7265625" style="227" customWidth="1"/>
    <col min="11779" max="11779" width="31.7265625" style="227" customWidth="1"/>
    <col min="11780" max="11780" width="14.7265625" style="227" customWidth="1"/>
    <col min="11781" max="11782" width="13.81640625" style="227" customWidth="1"/>
    <col min="11783" max="11783" width="14.54296875" style="227" customWidth="1"/>
    <col min="11784" max="11784" width="13.26953125" style="227" customWidth="1"/>
    <col min="11785" max="11785" width="45.453125" style="227" bestFit="1" customWidth="1"/>
    <col min="11786" max="11786" width="8.81640625" style="227" customWidth="1"/>
    <col min="11787" max="11794" width="13.26953125" style="227" customWidth="1"/>
    <col min="11795" max="12033" width="11.1796875" style="227"/>
    <col min="12034" max="12034" width="16.7265625" style="227" customWidth="1"/>
    <col min="12035" max="12035" width="31.7265625" style="227" customWidth="1"/>
    <col min="12036" max="12036" width="14.7265625" style="227" customWidth="1"/>
    <col min="12037" max="12038" width="13.81640625" style="227" customWidth="1"/>
    <col min="12039" max="12039" width="14.54296875" style="227" customWidth="1"/>
    <col min="12040" max="12040" width="13.26953125" style="227" customWidth="1"/>
    <col min="12041" max="12041" width="45.453125" style="227" bestFit="1" customWidth="1"/>
    <col min="12042" max="12042" width="8.81640625" style="227" customWidth="1"/>
    <col min="12043" max="12050" width="13.26953125" style="227" customWidth="1"/>
    <col min="12051" max="12289" width="11.1796875" style="227"/>
    <col min="12290" max="12290" width="16.7265625" style="227" customWidth="1"/>
    <col min="12291" max="12291" width="31.7265625" style="227" customWidth="1"/>
    <col min="12292" max="12292" width="14.7265625" style="227" customWidth="1"/>
    <col min="12293" max="12294" width="13.81640625" style="227" customWidth="1"/>
    <col min="12295" max="12295" width="14.54296875" style="227" customWidth="1"/>
    <col min="12296" max="12296" width="13.26953125" style="227" customWidth="1"/>
    <col min="12297" max="12297" width="45.453125" style="227" bestFit="1" customWidth="1"/>
    <col min="12298" max="12298" width="8.81640625" style="227" customWidth="1"/>
    <col min="12299" max="12306" width="13.26953125" style="227" customWidth="1"/>
    <col min="12307" max="12545" width="11.1796875" style="227"/>
    <col min="12546" max="12546" width="16.7265625" style="227" customWidth="1"/>
    <col min="12547" max="12547" width="31.7265625" style="227" customWidth="1"/>
    <col min="12548" max="12548" width="14.7265625" style="227" customWidth="1"/>
    <col min="12549" max="12550" width="13.81640625" style="227" customWidth="1"/>
    <col min="12551" max="12551" width="14.54296875" style="227" customWidth="1"/>
    <col min="12552" max="12552" width="13.26953125" style="227" customWidth="1"/>
    <col min="12553" max="12553" width="45.453125" style="227" bestFit="1" customWidth="1"/>
    <col min="12554" max="12554" width="8.81640625" style="227" customWidth="1"/>
    <col min="12555" max="12562" width="13.26953125" style="227" customWidth="1"/>
    <col min="12563" max="12801" width="11.1796875" style="227"/>
    <col min="12802" max="12802" width="16.7265625" style="227" customWidth="1"/>
    <col min="12803" max="12803" width="31.7265625" style="227" customWidth="1"/>
    <col min="12804" max="12804" width="14.7265625" style="227" customWidth="1"/>
    <col min="12805" max="12806" width="13.81640625" style="227" customWidth="1"/>
    <col min="12807" max="12807" width="14.54296875" style="227" customWidth="1"/>
    <col min="12808" max="12808" width="13.26953125" style="227" customWidth="1"/>
    <col min="12809" max="12809" width="45.453125" style="227" bestFit="1" customWidth="1"/>
    <col min="12810" max="12810" width="8.81640625" style="227" customWidth="1"/>
    <col min="12811" max="12818" width="13.26953125" style="227" customWidth="1"/>
    <col min="12819" max="13057" width="11.1796875" style="227"/>
    <col min="13058" max="13058" width="16.7265625" style="227" customWidth="1"/>
    <col min="13059" max="13059" width="31.7265625" style="227" customWidth="1"/>
    <col min="13060" max="13060" width="14.7265625" style="227" customWidth="1"/>
    <col min="13061" max="13062" width="13.81640625" style="227" customWidth="1"/>
    <col min="13063" max="13063" width="14.54296875" style="227" customWidth="1"/>
    <col min="13064" max="13064" width="13.26953125" style="227" customWidth="1"/>
    <col min="13065" max="13065" width="45.453125" style="227" bestFit="1" customWidth="1"/>
    <col min="13066" max="13066" width="8.81640625" style="227" customWidth="1"/>
    <col min="13067" max="13074" width="13.26953125" style="227" customWidth="1"/>
    <col min="13075" max="13313" width="11.1796875" style="227"/>
    <col min="13314" max="13314" width="16.7265625" style="227" customWidth="1"/>
    <col min="13315" max="13315" width="31.7265625" style="227" customWidth="1"/>
    <col min="13316" max="13316" width="14.7265625" style="227" customWidth="1"/>
    <col min="13317" max="13318" width="13.81640625" style="227" customWidth="1"/>
    <col min="13319" max="13319" width="14.54296875" style="227" customWidth="1"/>
    <col min="13320" max="13320" width="13.26953125" style="227" customWidth="1"/>
    <col min="13321" max="13321" width="45.453125" style="227" bestFit="1" customWidth="1"/>
    <col min="13322" max="13322" width="8.81640625" style="227" customWidth="1"/>
    <col min="13323" max="13330" width="13.26953125" style="227" customWidth="1"/>
    <col min="13331" max="13569" width="11.1796875" style="227"/>
    <col min="13570" max="13570" width="16.7265625" style="227" customWidth="1"/>
    <col min="13571" max="13571" width="31.7265625" style="227" customWidth="1"/>
    <col min="13572" max="13572" width="14.7265625" style="227" customWidth="1"/>
    <col min="13573" max="13574" width="13.81640625" style="227" customWidth="1"/>
    <col min="13575" max="13575" width="14.54296875" style="227" customWidth="1"/>
    <col min="13576" max="13576" width="13.26953125" style="227" customWidth="1"/>
    <col min="13577" max="13577" width="45.453125" style="227" bestFit="1" customWidth="1"/>
    <col min="13578" max="13578" width="8.81640625" style="227" customWidth="1"/>
    <col min="13579" max="13586" width="13.26953125" style="227" customWidth="1"/>
    <col min="13587" max="13825" width="11.1796875" style="227"/>
    <col min="13826" max="13826" width="16.7265625" style="227" customWidth="1"/>
    <col min="13827" max="13827" width="31.7265625" style="227" customWidth="1"/>
    <col min="13828" max="13828" width="14.7265625" style="227" customWidth="1"/>
    <col min="13829" max="13830" width="13.81640625" style="227" customWidth="1"/>
    <col min="13831" max="13831" width="14.54296875" style="227" customWidth="1"/>
    <col min="13832" max="13832" width="13.26953125" style="227" customWidth="1"/>
    <col min="13833" max="13833" width="45.453125" style="227" bestFit="1" customWidth="1"/>
    <col min="13834" max="13834" width="8.81640625" style="227" customWidth="1"/>
    <col min="13835" max="13842" width="13.26953125" style="227" customWidth="1"/>
    <col min="13843" max="14081" width="11.1796875" style="227"/>
    <col min="14082" max="14082" width="16.7265625" style="227" customWidth="1"/>
    <col min="14083" max="14083" width="31.7265625" style="227" customWidth="1"/>
    <col min="14084" max="14084" width="14.7265625" style="227" customWidth="1"/>
    <col min="14085" max="14086" width="13.81640625" style="227" customWidth="1"/>
    <col min="14087" max="14087" width="14.54296875" style="227" customWidth="1"/>
    <col min="14088" max="14088" width="13.26953125" style="227" customWidth="1"/>
    <col min="14089" max="14089" width="45.453125" style="227" bestFit="1" customWidth="1"/>
    <col min="14090" max="14090" width="8.81640625" style="227" customWidth="1"/>
    <col min="14091" max="14098" width="13.26953125" style="227" customWidth="1"/>
    <col min="14099" max="14337" width="11.1796875" style="227"/>
    <col min="14338" max="14338" width="16.7265625" style="227" customWidth="1"/>
    <col min="14339" max="14339" width="31.7265625" style="227" customWidth="1"/>
    <col min="14340" max="14340" width="14.7265625" style="227" customWidth="1"/>
    <col min="14341" max="14342" width="13.81640625" style="227" customWidth="1"/>
    <col min="14343" max="14343" width="14.54296875" style="227" customWidth="1"/>
    <col min="14344" max="14344" width="13.26953125" style="227" customWidth="1"/>
    <col min="14345" max="14345" width="45.453125" style="227" bestFit="1" customWidth="1"/>
    <col min="14346" max="14346" width="8.81640625" style="227" customWidth="1"/>
    <col min="14347" max="14354" width="13.26953125" style="227" customWidth="1"/>
    <col min="14355" max="14593" width="11.1796875" style="227"/>
    <col min="14594" max="14594" width="16.7265625" style="227" customWidth="1"/>
    <col min="14595" max="14595" width="31.7265625" style="227" customWidth="1"/>
    <col min="14596" max="14596" width="14.7265625" style="227" customWidth="1"/>
    <col min="14597" max="14598" width="13.81640625" style="227" customWidth="1"/>
    <col min="14599" max="14599" width="14.54296875" style="227" customWidth="1"/>
    <col min="14600" max="14600" width="13.26953125" style="227" customWidth="1"/>
    <col min="14601" max="14601" width="45.453125" style="227" bestFit="1" customWidth="1"/>
    <col min="14602" max="14602" width="8.81640625" style="227" customWidth="1"/>
    <col min="14603" max="14610" width="13.26953125" style="227" customWidth="1"/>
    <col min="14611" max="14849" width="11.1796875" style="227"/>
    <col min="14850" max="14850" width="16.7265625" style="227" customWidth="1"/>
    <col min="14851" max="14851" width="31.7265625" style="227" customWidth="1"/>
    <col min="14852" max="14852" width="14.7265625" style="227" customWidth="1"/>
    <col min="14853" max="14854" width="13.81640625" style="227" customWidth="1"/>
    <col min="14855" max="14855" width="14.54296875" style="227" customWidth="1"/>
    <col min="14856" max="14856" width="13.26953125" style="227" customWidth="1"/>
    <col min="14857" max="14857" width="45.453125" style="227" bestFit="1" customWidth="1"/>
    <col min="14858" max="14858" width="8.81640625" style="227" customWidth="1"/>
    <col min="14859" max="14866" width="13.26953125" style="227" customWidth="1"/>
    <col min="14867" max="15105" width="11.1796875" style="227"/>
    <col min="15106" max="15106" width="16.7265625" style="227" customWidth="1"/>
    <col min="15107" max="15107" width="31.7265625" style="227" customWidth="1"/>
    <col min="15108" max="15108" width="14.7265625" style="227" customWidth="1"/>
    <col min="15109" max="15110" width="13.81640625" style="227" customWidth="1"/>
    <col min="15111" max="15111" width="14.54296875" style="227" customWidth="1"/>
    <col min="15112" max="15112" width="13.26953125" style="227" customWidth="1"/>
    <col min="15113" max="15113" width="45.453125" style="227" bestFit="1" customWidth="1"/>
    <col min="15114" max="15114" width="8.81640625" style="227" customWidth="1"/>
    <col min="15115" max="15122" width="13.26953125" style="227" customWidth="1"/>
    <col min="15123" max="15361" width="11.1796875" style="227"/>
    <col min="15362" max="15362" width="16.7265625" style="227" customWidth="1"/>
    <col min="15363" max="15363" width="31.7265625" style="227" customWidth="1"/>
    <col min="15364" max="15364" width="14.7265625" style="227" customWidth="1"/>
    <col min="15365" max="15366" width="13.81640625" style="227" customWidth="1"/>
    <col min="15367" max="15367" width="14.54296875" style="227" customWidth="1"/>
    <col min="15368" max="15368" width="13.26953125" style="227" customWidth="1"/>
    <col min="15369" max="15369" width="45.453125" style="227" bestFit="1" customWidth="1"/>
    <col min="15370" max="15370" width="8.81640625" style="227" customWidth="1"/>
    <col min="15371" max="15378" width="13.26953125" style="227" customWidth="1"/>
    <col min="15379" max="15617" width="11.1796875" style="227"/>
    <col min="15618" max="15618" width="16.7265625" style="227" customWidth="1"/>
    <col min="15619" max="15619" width="31.7265625" style="227" customWidth="1"/>
    <col min="15620" max="15620" width="14.7265625" style="227" customWidth="1"/>
    <col min="15621" max="15622" width="13.81640625" style="227" customWidth="1"/>
    <col min="15623" max="15623" width="14.54296875" style="227" customWidth="1"/>
    <col min="15624" max="15624" width="13.26953125" style="227" customWidth="1"/>
    <col min="15625" max="15625" width="45.453125" style="227" bestFit="1" customWidth="1"/>
    <col min="15626" max="15626" width="8.81640625" style="227" customWidth="1"/>
    <col min="15627" max="15634" width="13.26953125" style="227" customWidth="1"/>
    <col min="15635" max="15873" width="11.1796875" style="227"/>
    <col min="15874" max="15874" width="16.7265625" style="227" customWidth="1"/>
    <col min="15875" max="15875" width="31.7265625" style="227" customWidth="1"/>
    <col min="15876" max="15876" width="14.7265625" style="227" customWidth="1"/>
    <col min="15877" max="15878" width="13.81640625" style="227" customWidth="1"/>
    <col min="15879" max="15879" width="14.54296875" style="227" customWidth="1"/>
    <col min="15880" max="15880" width="13.26953125" style="227" customWidth="1"/>
    <col min="15881" max="15881" width="45.453125" style="227" bestFit="1" customWidth="1"/>
    <col min="15882" max="15882" width="8.81640625" style="227" customWidth="1"/>
    <col min="15883" max="15890" width="13.26953125" style="227" customWidth="1"/>
    <col min="15891" max="16129" width="11.1796875" style="227"/>
    <col min="16130" max="16130" width="16.7265625" style="227" customWidth="1"/>
    <col min="16131" max="16131" width="31.7265625" style="227" customWidth="1"/>
    <col min="16132" max="16132" width="14.7265625" style="227" customWidth="1"/>
    <col min="16133" max="16134" width="13.81640625" style="227" customWidth="1"/>
    <col min="16135" max="16135" width="14.54296875" style="227" customWidth="1"/>
    <col min="16136" max="16136" width="13.26953125" style="227" customWidth="1"/>
    <col min="16137" max="16137" width="45.453125" style="227" bestFit="1" customWidth="1"/>
    <col min="16138" max="16138" width="8.81640625" style="227" customWidth="1"/>
    <col min="16139" max="16146" width="13.26953125" style="227" customWidth="1"/>
    <col min="16147" max="16384" width="11.1796875" style="227"/>
  </cols>
  <sheetData>
    <row r="1" spans="1:9" ht="28.5" x14ac:dyDescent="0.65">
      <c r="A1" s="226" t="s">
        <v>419</v>
      </c>
    </row>
    <row r="2" spans="1:9" s="228" customFormat="1" x14ac:dyDescent="0.3">
      <c r="D2" s="262"/>
      <c r="E2" s="262"/>
      <c r="F2" s="262"/>
      <c r="G2" s="262"/>
      <c r="H2" s="262"/>
    </row>
    <row r="3" spans="1:9" s="228" customFormat="1" ht="15.5" x14ac:dyDescent="0.3">
      <c r="A3" s="229" t="s">
        <v>334</v>
      </c>
      <c r="B3" s="230"/>
      <c r="D3" s="262"/>
      <c r="E3" s="262"/>
      <c r="F3" s="262"/>
      <c r="G3" s="262"/>
      <c r="H3" s="262"/>
    </row>
    <row r="4" spans="1:9" s="228" customFormat="1" ht="14.5" x14ac:dyDescent="0.35">
      <c r="A4" s="231">
        <v>2018</v>
      </c>
      <c r="B4" s="232" t="s">
        <v>335</v>
      </c>
      <c r="D4" s="262"/>
      <c r="E4" s="262"/>
      <c r="F4" s="262"/>
      <c r="G4" s="262"/>
      <c r="H4" s="262"/>
    </row>
    <row r="5" spans="1:9" s="228" customFormat="1" ht="14.5" x14ac:dyDescent="0.35">
      <c r="A5" s="231">
        <v>2019</v>
      </c>
      <c r="B5" s="232" t="s">
        <v>336</v>
      </c>
      <c r="D5" s="262"/>
      <c r="E5" s="262"/>
      <c r="F5" s="262"/>
      <c r="G5" s="262"/>
      <c r="H5" s="262"/>
    </row>
    <row r="6" spans="1:9" s="228" customFormat="1" ht="14.5" x14ac:dyDescent="0.35">
      <c r="A6" s="231">
        <v>2020</v>
      </c>
      <c r="B6" s="232" t="s">
        <v>337</v>
      </c>
      <c r="D6" s="262"/>
      <c r="E6" s="262"/>
      <c r="F6" s="262"/>
      <c r="G6" s="262"/>
      <c r="H6" s="262"/>
    </row>
    <row r="7" spans="1:9" s="228" customFormat="1" ht="14.5" x14ac:dyDescent="0.35">
      <c r="A7" s="231">
        <v>2021</v>
      </c>
      <c r="B7" s="232" t="s">
        <v>338</v>
      </c>
      <c r="D7" s="262"/>
      <c r="E7" s="262"/>
      <c r="F7" s="262"/>
      <c r="G7" s="262"/>
      <c r="H7" s="262"/>
    </row>
    <row r="8" spans="1:9" s="228" customFormat="1" ht="14.5" x14ac:dyDescent="0.35">
      <c r="B8" s="232"/>
      <c r="D8" s="262"/>
      <c r="E8" s="262"/>
      <c r="F8" s="262"/>
      <c r="G8" s="262"/>
      <c r="H8" s="262"/>
    </row>
    <row r="9" spans="1:9" s="234" customFormat="1" ht="18.5" x14ac:dyDescent="0.35">
      <c r="A9" s="452" t="s">
        <v>339</v>
      </c>
      <c r="B9" s="452"/>
      <c r="C9" s="452"/>
      <c r="D9" s="233">
        <v>2018</v>
      </c>
      <c r="E9" s="233">
        <v>2019</v>
      </c>
      <c r="F9" s="233">
        <v>2020</v>
      </c>
      <c r="G9" s="233">
        <v>2021</v>
      </c>
      <c r="H9" s="233">
        <v>2022</v>
      </c>
    </row>
    <row r="10" spans="1:9" s="234" customFormat="1" ht="16.5" x14ac:dyDescent="0.35">
      <c r="B10" s="235" t="s">
        <v>340</v>
      </c>
      <c r="C10" s="235" t="s">
        <v>341</v>
      </c>
      <c r="D10" s="236" t="s">
        <v>342</v>
      </c>
      <c r="E10" s="236" t="s">
        <v>342</v>
      </c>
      <c r="F10" s="236" t="s">
        <v>342</v>
      </c>
      <c r="G10" s="236" t="s">
        <v>342</v>
      </c>
      <c r="H10" s="236" t="s">
        <v>342</v>
      </c>
      <c r="I10" s="237" t="s">
        <v>343</v>
      </c>
    </row>
    <row r="11" spans="1:9" s="234" customFormat="1" ht="15.5" x14ac:dyDescent="0.35">
      <c r="A11" s="453" t="s">
        <v>4</v>
      </c>
      <c r="B11" s="238" t="s">
        <v>344</v>
      </c>
      <c r="C11" s="239" t="s">
        <v>345</v>
      </c>
      <c r="D11" s="240">
        <f>D94</f>
        <v>2.30531</v>
      </c>
      <c r="E11" s="240">
        <f t="shared" ref="E11:H11" si="0">E94</f>
        <v>2.3149500000000001</v>
      </c>
      <c r="F11" s="240">
        <f t="shared" si="0"/>
        <v>2.31467</v>
      </c>
      <c r="G11" s="240">
        <f t="shared" si="0"/>
        <v>2.33969</v>
      </c>
      <c r="H11" s="240">
        <f t="shared" si="0"/>
        <v>2.3397000000000001</v>
      </c>
      <c r="I11" s="239" t="s">
        <v>495</v>
      </c>
    </row>
    <row r="12" spans="1:9" s="234" customFormat="1" ht="15.5" x14ac:dyDescent="0.35">
      <c r="A12" s="453"/>
      <c r="B12" s="238" t="s">
        <v>347</v>
      </c>
      <c r="C12" s="239" t="s">
        <v>345</v>
      </c>
      <c r="D12" s="240">
        <f>D70</f>
        <v>2.6877900000000001</v>
      </c>
      <c r="E12" s="240">
        <f t="shared" ref="E12:H12" si="1">E70</f>
        <v>2.6869700000000001</v>
      </c>
      <c r="F12" s="240">
        <f t="shared" si="1"/>
        <v>2.6878700000000002</v>
      </c>
      <c r="G12" s="240">
        <f t="shared" si="1"/>
        <v>2.70553</v>
      </c>
      <c r="H12" s="240">
        <f t="shared" si="1"/>
        <v>2.6987999999999999</v>
      </c>
      <c r="I12" s="239" t="s">
        <v>496</v>
      </c>
    </row>
    <row r="13" spans="1:9" s="234" customFormat="1" ht="15.5" x14ac:dyDescent="0.35">
      <c r="A13" s="453"/>
      <c r="B13" s="238" t="s">
        <v>349</v>
      </c>
      <c r="C13" s="239" t="s">
        <v>350</v>
      </c>
      <c r="D13" s="241">
        <f>D124</f>
        <v>2452.29</v>
      </c>
      <c r="E13" s="242">
        <f t="shared" ref="E13:G13" si="2">E124</f>
        <v>2464.9499999999998</v>
      </c>
      <c r="F13" s="242">
        <f t="shared" si="2"/>
        <v>2380.0100000000002</v>
      </c>
      <c r="G13" s="242">
        <f t="shared" si="2"/>
        <v>2403.84</v>
      </c>
      <c r="H13" s="242">
        <f t="shared" ref="H13" si="3">H124</f>
        <v>2411.4300000000003</v>
      </c>
      <c r="I13" s="239" t="s">
        <v>351</v>
      </c>
    </row>
    <row r="14" spans="1:9" s="234" customFormat="1" ht="15.5" x14ac:dyDescent="0.35">
      <c r="A14" s="453" t="s">
        <v>30</v>
      </c>
      <c r="B14" s="238" t="s">
        <v>352</v>
      </c>
      <c r="C14" s="239" t="s">
        <v>353</v>
      </c>
      <c r="D14" s="240">
        <f>D41</f>
        <v>0.18396000000000001</v>
      </c>
      <c r="E14" s="243">
        <f t="shared" ref="E14:G14" si="4">E41</f>
        <v>0.18385000000000001</v>
      </c>
      <c r="F14" s="243">
        <f t="shared" si="4"/>
        <v>0.18387000000000001</v>
      </c>
      <c r="G14" s="243">
        <f t="shared" si="4"/>
        <v>0.18315999999999999</v>
      </c>
      <c r="H14" s="243">
        <f t="shared" ref="H14" si="5">H41</f>
        <v>0.18253999999999998</v>
      </c>
      <c r="I14" s="239" t="s">
        <v>352</v>
      </c>
    </row>
    <row r="15" spans="1:9" s="234" customFormat="1" ht="15.5" x14ac:dyDescent="0.35">
      <c r="A15" s="453"/>
      <c r="B15" s="238" t="s">
        <v>12</v>
      </c>
      <c r="C15" s="239" t="s">
        <v>345</v>
      </c>
      <c r="D15" s="240">
        <f>D62</f>
        <v>2.53627</v>
      </c>
      <c r="E15" s="243">
        <f t="shared" ref="E15:G15" si="6">E62</f>
        <v>2.5404200000000001</v>
      </c>
      <c r="F15" s="243">
        <f t="shared" si="6"/>
        <v>2.5403899999999999</v>
      </c>
      <c r="G15" s="243">
        <f t="shared" si="6"/>
        <v>2.5401400000000001</v>
      </c>
      <c r="H15" s="243">
        <f t="shared" ref="H15" si="7">H62</f>
        <v>2.54013</v>
      </c>
      <c r="I15" s="239" t="s">
        <v>354</v>
      </c>
    </row>
    <row r="16" spans="1:9" s="234" customFormat="1" ht="15.5" x14ac:dyDescent="0.35">
      <c r="A16" s="453"/>
      <c r="B16" s="238" t="s">
        <v>349</v>
      </c>
      <c r="C16" s="239" t="s">
        <v>350</v>
      </c>
      <c r="D16" s="241">
        <f>D130</f>
        <v>2881.65</v>
      </c>
      <c r="E16" s="242">
        <f t="shared" ref="E16:G16" si="8">E130</f>
        <v>2744.72</v>
      </c>
      <c r="F16" s="242">
        <f t="shared" si="8"/>
        <v>2883.26</v>
      </c>
      <c r="G16" s="242">
        <f t="shared" si="8"/>
        <v>2883.26</v>
      </c>
      <c r="H16" s="242">
        <f t="shared" ref="H16" si="9">H130</f>
        <v>2883.2599999999998</v>
      </c>
      <c r="I16" s="239" t="s">
        <v>355</v>
      </c>
    </row>
    <row r="17" spans="1:12" s="234" customFormat="1" ht="15.5" x14ac:dyDescent="0.35">
      <c r="A17" s="453"/>
      <c r="B17" s="238" t="s">
        <v>417</v>
      </c>
      <c r="C17" s="239" t="s">
        <v>345</v>
      </c>
      <c r="D17" s="240">
        <f>D35</f>
        <v>1.5190600000000001</v>
      </c>
      <c r="E17" s="243">
        <f t="shared" ref="E17:G17" si="10">E35</f>
        <v>1.5226</v>
      </c>
      <c r="F17" s="243">
        <f t="shared" si="10"/>
        <v>1.5553699999999999</v>
      </c>
      <c r="G17" s="243">
        <f t="shared" si="10"/>
        <v>1.5570900000000001</v>
      </c>
      <c r="H17" s="243">
        <f t="shared" ref="H17" si="11">H35</f>
        <v>1.5570900000000001</v>
      </c>
      <c r="I17" s="239" t="s">
        <v>11</v>
      </c>
    </row>
    <row r="18" spans="1:12" s="234" customFormat="1" ht="15.5" x14ac:dyDescent="0.35">
      <c r="A18" s="453"/>
      <c r="B18" s="238" t="s">
        <v>356</v>
      </c>
      <c r="C18" s="239" t="s">
        <v>350</v>
      </c>
      <c r="D18" s="240">
        <f>D145</f>
        <v>61.522970000000001</v>
      </c>
      <c r="E18" s="243">
        <f t="shared" ref="E18:G18" si="12">E145</f>
        <v>63.846829999999997</v>
      </c>
      <c r="F18" s="243">
        <f t="shared" si="12"/>
        <v>63.115340000000003</v>
      </c>
      <c r="G18" s="243">
        <f t="shared" si="12"/>
        <v>61.817360000000001</v>
      </c>
      <c r="H18" s="243">
        <f t="shared" ref="H18" si="13">H145</f>
        <v>43.035760000000003</v>
      </c>
      <c r="I18" s="239" t="s">
        <v>357</v>
      </c>
    </row>
    <row r="19" spans="1:12" s="234" customFormat="1" ht="15.5" x14ac:dyDescent="0.35">
      <c r="A19" s="453"/>
      <c r="B19" s="238" t="s">
        <v>358</v>
      </c>
      <c r="C19" s="239" t="s">
        <v>350</v>
      </c>
      <c r="D19" s="240">
        <f>D147</f>
        <v>56.880510000000001</v>
      </c>
      <c r="E19" s="243">
        <f t="shared" ref="E19:G19" si="14">E147</f>
        <v>59.029020000000003</v>
      </c>
      <c r="F19" s="243">
        <f t="shared" si="14"/>
        <v>58.352719999999998</v>
      </c>
      <c r="G19" s="243">
        <f t="shared" si="14"/>
        <v>57.15269</v>
      </c>
      <c r="H19" s="243">
        <f t="shared" ref="H19" si="15">H147</f>
        <v>39.788330000000002</v>
      </c>
      <c r="I19" s="239" t="s">
        <v>359</v>
      </c>
    </row>
    <row r="20" spans="1:12" s="234" customFormat="1" ht="15.5" x14ac:dyDescent="0.35">
      <c r="A20" s="453"/>
      <c r="B20" s="238" t="s">
        <v>360</v>
      </c>
      <c r="C20" s="239" t="s">
        <v>350</v>
      </c>
      <c r="D20" s="240">
        <f>D149</f>
        <v>70.473280000000003</v>
      </c>
      <c r="E20" s="243">
        <f t="shared" ref="E20:G20" si="16">E149</f>
        <v>73.135230000000007</v>
      </c>
      <c r="F20" s="243">
        <f t="shared" si="16"/>
        <v>72.297309999999996</v>
      </c>
      <c r="G20" s="243">
        <f t="shared" si="16"/>
        <v>72.617540000000005</v>
      </c>
      <c r="H20" s="243">
        <f t="shared" ref="H20" si="17">H149</f>
        <v>50.554589999999997</v>
      </c>
      <c r="I20" s="239" t="s">
        <v>361</v>
      </c>
    </row>
    <row r="21" spans="1:12" s="234" customFormat="1" ht="15.5" x14ac:dyDescent="0.35">
      <c r="A21" s="453" t="s">
        <v>362</v>
      </c>
      <c r="B21" s="238" t="s">
        <v>363</v>
      </c>
      <c r="C21" s="239" t="s">
        <v>345</v>
      </c>
      <c r="D21" s="240">
        <f>D94</f>
        <v>2.30531</v>
      </c>
      <c r="E21" s="240">
        <f t="shared" ref="E21:H21" si="18">E94</f>
        <v>2.3149500000000001</v>
      </c>
      <c r="F21" s="240">
        <f t="shared" si="18"/>
        <v>2.31467</v>
      </c>
      <c r="G21" s="240">
        <f t="shared" si="18"/>
        <v>2.33969</v>
      </c>
      <c r="H21" s="240">
        <f t="shared" si="18"/>
        <v>2.3397000000000001</v>
      </c>
      <c r="I21" s="239" t="s">
        <v>495</v>
      </c>
    </row>
    <row r="22" spans="1:12" s="234" customFormat="1" ht="15.5" x14ac:dyDescent="0.35">
      <c r="A22" s="453"/>
      <c r="B22" s="238" t="s">
        <v>347</v>
      </c>
      <c r="C22" s="239" t="s">
        <v>345</v>
      </c>
      <c r="D22" s="240">
        <f>D70</f>
        <v>2.6877900000000001</v>
      </c>
      <c r="E22" s="240">
        <f t="shared" ref="E22:H22" si="19">E70</f>
        <v>2.6869700000000001</v>
      </c>
      <c r="F22" s="240">
        <f t="shared" si="19"/>
        <v>2.6878700000000002</v>
      </c>
      <c r="G22" s="240">
        <f t="shared" si="19"/>
        <v>2.70553</v>
      </c>
      <c r="H22" s="240">
        <f t="shared" si="19"/>
        <v>2.6987999999999999</v>
      </c>
      <c r="I22" s="239" t="s">
        <v>496</v>
      </c>
    </row>
    <row r="23" spans="1:12" s="228" customFormat="1" ht="12.75" customHeight="1" x14ac:dyDescent="0.3">
      <c r="D23" s="262"/>
      <c r="E23" s="262"/>
      <c r="F23" s="262"/>
      <c r="G23" s="262"/>
      <c r="H23" s="262"/>
    </row>
    <row r="24" spans="1:12" s="228" customFormat="1" ht="21" x14ac:dyDescent="0.5">
      <c r="A24" s="452" t="s">
        <v>364</v>
      </c>
      <c r="B24" s="452"/>
      <c r="C24" s="452"/>
      <c r="D24" s="244">
        <v>2018</v>
      </c>
      <c r="E24" s="244">
        <v>2019</v>
      </c>
      <c r="F24" s="244">
        <v>2020</v>
      </c>
      <c r="G24" s="244">
        <v>2021</v>
      </c>
      <c r="H24" s="265">
        <v>2022</v>
      </c>
    </row>
    <row r="25" spans="1:12" ht="16.5" x14ac:dyDescent="0.45">
      <c r="A25" s="245" t="s">
        <v>365</v>
      </c>
      <c r="B25" s="245" t="s">
        <v>366</v>
      </c>
      <c r="C25" s="245" t="s">
        <v>367</v>
      </c>
      <c r="D25" s="251" t="s">
        <v>368</v>
      </c>
      <c r="E25" s="251" t="s">
        <v>368</v>
      </c>
      <c r="F25" s="251" t="s">
        <v>368</v>
      </c>
      <c r="G25" s="251" t="s">
        <v>368</v>
      </c>
      <c r="H25" s="266" t="s">
        <v>413</v>
      </c>
      <c r="I25" s="246"/>
      <c r="L25" s="247"/>
    </row>
    <row r="26" spans="1:12" ht="14.5" x14ac:dyDescent="0.35">
      <c r="A26" s="450" t="s">
        <v>369</v>
      </c>
      <c r="B26" s="448" t="s">
        <v>370</v>
      </c>
      <c r="C26" s="245" t="s">
        <v>371</v>
      </c>
      <c r="D26" s="248">
        <v>2746.63</v>
      </c>
      <c r="E26" s="248">
        <v>2542.04</v>
      </c>
      <c r="F26" s="248">
        <v>2533</v>
      </c>
      <c r="G26" s="248">
        <v>2538.48</v>
      </c>
      <c r="H26" s="267">
        <v>2539.25</v>
      </c>
      <c r="L26" s="247"/>
    </row>
    <row r="27" spans="1:12" ht="14.5" x14ac:dyDescent="0.35">
      <c r="A27" s="450"/>
      <c r="B27" s="448"/>
      <c r="C27" s="245" t="s">
        <v>372</v>
      </c>
      <c r="D27" s="249">
        <v>0.48065999999999998</v>
      </c>
      <c r="E27" s="249">
        <v>0.44485999999999998</v>
      </c>
      <c r="F27" s="249">
        <v>0.44327</v>
      </c>
      <c r="G27" s="249">
        <v>0.44423000000000001</v>
      </c>
      <c r="H27" s="267">
        <v>0.44435999999999998</v>
      </c>
      <c r="L27" s="247"/>
    </row>
    <row r="28" spans="1:12" ht="14.5" x14ac:dyDescent="0.35">
      <c r="A28" s="450"/>
      <c r="B28" s="448"/>
      <c r="C28" s="245" t="s">
        <v>373</v>
      </c>
      <c r="D28" s="249">
        <v>0.20437</v>
      </c>
      <c r="E28" s="249">
        <v>0.20427999999999999</v>
      </c>
      <c r="F28" s="249">
        <v>0.20374</v>
      </c>
      <c r="G28" s="249">
        <v>0.20297000000000001</v>
      </c>
      <c r="H28" s="267">
        <v>0.20227000000000001</v>
      </c>
      <c r="L28" s="247"/>
    </row>
    <row r="29" spans="1:12" ht="14.5" x14ac:dyDescent="0.35">
      <c r="A29" s="450"/>
      <c r="B29" s="448"/>
      <c r="C29" s="245" t="s">
        <v>374</v>
      </c>
      <c r="D29" s="249">
        <v>0.18396000000000001</v>
      </c>
      <c r="E29" s="249">
        <v>0.18385000000000001</v>
      </c>
      <c r="F29" s="249">
        <v>0.18387000000000001</v>
      </c>
      <c r="G29" s="249">
        <v>0.18315999999999999</v>
      </c>
      <c r="H29" s="267">
        <v>0.18253999999999998</v>
      </c>
      <c r="L29" s="247"/>
    </row>
    <row r="30" spans="1:12" ht="14.5" x14ac:dyDescent="0.35">
      <c r="A30" s="450"/>
      <c r="B30" s="448" t="s">
        <v>375</v>
      </c>
      <c r="C30" s="245" t="s">
        <v>371</v>
      </c>
      <c r="D30" s="248">
        <v>2746.63</v>
      </c>
      <c r="E30" s="248">
        <v>2550.04</v>
      </c>
      <c r="F30" s="248">
        <v>2542.41</v>
      </c>
      <c r="G30" s="248">
        <v>2555.2800000000002</v>
      </c>
      <c r="H30" s="267">
        <v>2559.17</v>
      </c>
      <c r="K30" s="246"/>
      <c r="L30" s="247"/>
    </row>
    <row r="31" spans="1:12" ht="14.5" x14ac:dyDescent="0.35">
      <c r="A31" s="450"/>
      <c r="B31" s="448"/>
      <c r="C31" s="245" t="s">
        <v>372</v>
      </c>
      <c r="D31" s="249">
        <v>1.24282</v>
      </c>
      <c r="E31" s="249">
        <v>1.15387</v>
      </c>
      <c r="F31" s="249">
        <v>1.1504099999999999</v>
      </c>
      <c r="G31" s="249">
        <v>1.1562300000000001</v>
      </c>
      <c r="H31" s="267">
        <v>1.1579999999999999</v>
      </c>
      <c r="K31" s="246"/>
      <c r="L31" s="247"/>
    </row>
    <row r="32" spans="1:12" ht="14.5" x14ac:dyDescent="0.35">
      <c r="A32" s="450"/>
      <c r="B32" s="448"/>
      <c r="C32" s="245" t="s">
        <v>373</v>
      </c>
      <c r="D32" s="249">
        <v>0.20437</v>
      </c>
      <c r="E32" s="249">
        <v>0.20491999999999999</v>
      </c>
      <c r="F32" s="249">
        <v>0.20449000000000001</v>
      </c>
      <c r="G32" s="249">
        <v>0.20430999999999999</v>
      </c>
      <c r="H32" s="267">
        <v>0.20386000000000001</v>
      </c>
      <c r="K32" s="246"/>
      <c r="L32" s="247"/>
    </row>
    <row r="33" spans="1:12" ht="14.5" x14ac:dyDescent="0.35">
      <c r="A33" s="450"/>
      <c r="B33" s="448"/>
      <c r="C33" s="245" t="s">
        <v>374</v>
      </c>
      <c r="D33" s="249">
        <v>0.18396000000000001</v>
      </c>
      <c r="E33" s="249">
        <v>0.18443000000000001</v>
      </c>
      <c r="F33" s="249">
        <v>0.18454999999999999</v>
      </c>
      <c r="G33" s="249">
        <v>0.18437999999999999</v>
      </c>
      <c r="H33" s="267">
        <v>0.18396999999999999</v>
      </c>
      <c r="K33" s="246"/>
      <c r="L33" s="247"/>
    </row>
    <row r="34" spans="1:12" ht="14.5" x14ac:dyDescent="0.35">
      <c r="A34" s="450"/>
      <c r="B34" s="448" t="s">
        <v>11</v>
      </c>
      <c r="C34" s="245" t="s">
        <v>371</v>
      </c>
      <c r="D34" s="248">
        <v>2937.32</v>
      </c>
      <c r="E34" s="248">
        <v>2936.86</v>
      </c>
      <c r="F34" s="248">
        <v>2938.81</v>
      </c>
      <c r="G34" s="248">
        <v>2939.29</v>
      </c>
      <c r="H34" s="267">
        <v>2939.29</v>
      </c>
      <c r="K34" s="246"/>
      <c r="L34" s="247"/>
    </row>
    <row r="35" spans="1:12" ht="14.5" x14ac:dyDescent="0.35">
      <c r="A35" s="450"/>
      <c r="B35" s="448"/>
      <c r="C35" s="245" t="s">
        <v>372</v>
      </c>
      <c r="D35" s="268">
        <v>1.5190600000000001</v>
      </c>
      <c r="E35" s="268">
        <v>1.5226</v>
      </c>
      <c r="F35" s="268">
        <v>1.5553699999999999</v>
      </c>
      <c r="G35" s="268">
        <v>1.5570900000000001</v>
      </c>
      <c r="H35" s="269">
        <v>1.5570900000000001</v>
      </c>
      <c r="I35" s="273" t="s">
        <v>376</v>
      </c>
      <c r="K35" s="246"/>
      <c r="L35" s="247"/>
    </row>
    <row r="36" spans="1:12" ht="14.5" x14ac:dyDescent="0.35">
      <c r="A36" s="450"/>
      <c r="B36" s="448"/>
      <c r="C36" s="245" t="s">
        <v>373</v>
      </c>
      <c r="D36" s="249">
        <v>0.2303</v>
      </c>
      <c r="E36" s="249">
        <v>0.23028999999999999</v>
      </c>
      <c r="F36" s="249">
        <v>0.2303</v>
      </c>
      <c r="G36" s="249">
        <v>0.23030999999999999</v>
      </c>
      <c r="H36" s="267">
        <v>0.23030999999999999</v>
      </c>
      <c r="K36" s="246"/>
      <c r="L36" s="250"/>
    </row>
    <row r="37" spans="1:12" ht="14.5" x14ac:dyDescent="0.35">
      <c r="A37" s="450"/>
      <c r="B37" s="448"/>
      <c r="C37" s="245" t="s">
        <v>374</v>
      </c>
      <c r="D37" s="249">
        <v>0.21448</v>
      </c>
      <c r="E37" s="249">
        <v>0.21446999999999999</v>
      </c>
      <c r="F37" s="249">
        <v>0.21448</v>
      </c>
      <c r="G37" s="249">
        <v>0.21448999999999999</v>
      </c>
      <c r="H37" s="267">
        <v>0.21448999999999999</v>
      </c>
      <c r="K37" s="246"/>
    </row>
    <row r="38" spans="1:12" ht="14.5" x14ac:dyDescent="0.35">
      <c r="A38" s="450"/>
      <c r="B38" s="448" t="s">
        <v>352</v>
      </c>
      <c r="C38" s="245" t="s">
        <v>371</v>
      </c>
      <c r="D38" s="248">
        <v>2746.63</v>
      </c>
      <c r="E38" s="248">
        <v>2542.04</v>
      </c>
      <c r="F38" s="248">
        <v>2533</v>
      </c>
      <c r="G38" s="248">
        <v>2538.48</v>
      </c>
      <c r="H38" s="267">
        <v>2539.25</v>
      </c>
      <c r="I38" s="250"/>
      <c r="K38" s="246"/>
    </row>
    <row r="39" spans="1:12" ht="14.5" x14ac:dyDescent="0.35">
      <c r="A39" s="450"/>
      <c r="B39" s="448"/>
      <c r="C39" s="245" t="s">
        <v>377</v>
      </c>
      <c r="D39" s="249">
        <v>2.0465200000000001</v>
      </c>
      <c r="E39" s="249">
        <v>2.0305300000000002</v>
      </c>
      <c r="F39" s="249">
        <v>2.0226600000000001</v>
      </c>
      <c r="G39" s="249">
        <v>2.02135</v>
      </c>
      <c r="H39" s="267">
        <v>2.0157400000000001</v>
      </c>
      <c r="I39" s="250"/>
      <c r="K39" s="246"/>
    </row>
    <row r="40" spans="1:12" ht="14.5" x14ac:dyDescent="0.35">
      <c r="A40" s="450"/>
      <c r="B40" s="448"/>
      <c r="C40" s="245" t="s">
        <v>373</v>
      </c>
      <c r="D40" s="249">
        <v>0.20437</v>
      </c>
      <c r="E40" s="249">
        <v>0.20427999999999999</v>
      </c>
      <c r="F40" s="249">
        <v>0.20374</v>
      </c>
      <c r="G40" s="249">
        <v>0.20297000000000001</v>
      </c>
      <c r="H40" s="267">
        <v>0.20227000000000001</v>
      </c>
      <c r="I40" s="250"/>
      <c r="K40" s="246"/>
    </row>
    <row r="41" spans="1:12" ht="14.5" x14ac:dyDescent="0.35">
      <c r="A41" s="450"/>
      <c r="B41" s="448"/>
      <c r="C41" s="245" t="s">
        <v>374</v>
      </c>
      <c r="D41" s="268">
        <v>0.18396000000000001</v>
      </c>
      <c r="E41" s="268">
        <v>0.18385000000000001</v>
      </c>
      <c r="F41" s="268">
        <v>0.18387000000000001</v>
      </c>
      <c r="G41" s="268">
        <v>0.18315999999999999</v>
      </c>
      <c r="H41" s="269">
        <v>0.18253999999999998</v>
      </c>
      <c r="I41" s="225" t="s">
        <v>378</v>
      </c>
      <c r="K41" s="246"/>
    </row>
    <row r="42" spans="1:12" ht="14.5" x14ac:dyDescent="0.35">
      <c r="A42" s="450"/>
      <c r="B42" s="448" t="s">
        <v>379</v>
      </c>
      <c r="C42" s="245" t="s">
        <v>371</v>
      </c>
      <c r="D42" s="271"/>
      <c r="E42" s="248">
        <v>2550.04</v>
      </c>
      <c r="F42" s="248">
        <v>2542.41</v>
      </c>
      <c r="G42" s="248">
        <v>2555.2800000000002</v>
      </c>
      <c r="H42" s="267">
        <v>2559.17</v>
      </c>
      <c r="K42" s="246"/>
      <c r="L42" s="250"/>
    </row>
    <row r="43" spans="1:12" ht="14.5" x14ac:dyDescent="0.35">
      <c r="A43" s="450"/>
      <c r="B43" s="448"/>
      <c r="C43" s="245" t="s">
        <v>377</v>
      </c>
      <c r="D43" s="271"/>
      <c r="E43" s="249">
        <v>2.0369299999999999</v>
      </c>
      <c r="F43" s="249">
        <v>2.03017</v>
      </c>
      <c r="G43" s="249">
        <v>2.0347300000000001</v>
      </c>
      <c r="H43" s="267">
        <v>2.0315500000000002</v>
      </c>
      <c r="K43" s="246"/>
      <c r="L43" s="250"/>
    </row>
    <row r="44" spans="1:12" ht="14.5" x14ac:dyDescent="0.35">
      <c r="A44" s="450"/>
      <c r="B44" s="448"/>
      <c r="C44" s="245" t="s">
        <v>373</v>
      </c>
      <c r="D44" s="271"/>
      <c r="E44" s="249">
        <v>0.20491999999999999</v>
      </c>
      <c r="F44" s="249">
        <v>0.20449000000000001</v>
      </c>
      <c r="G44" s="249">
        <v>0.20430999999999999</v>
      </c>
      <c r="H44" s="267">
        <v>0.20386000000000001</v>
      </c>
      <c r="K44" s="246"/>
      <c r="L44" s="250"/>
    </row>
    <row r="45" spans="1:12" ht="14.5" x14ac:dyDescent="0.35">
      <c r="A45" s="450"/>
      <c r="B45" s="448"/>
      <c r="C45" s="245" t="s">
        <v>374</v>
      </c>
      <c r="D45" s="271"/>
      <c r="E45" s="249">
        <v>0.18443000000000001</v>
      </c>
      <c r="F45" s="249">
        <v>0.18454999999999999</v>
      </c>
      <c r="G45" s="249">
        <v>0.18437999999999999</v>
      </c>
      <c r="H45" s="267">
        <v>0.18396999999999999</v>
      </c>
      <c r="K45" s="246"/>
      <c r="L45" s="250"/>
    </row>
    <row r="46" spans="1:12" ht="14.5" x14ac:dyDescent="0.35">
      <c r="A46" s="450"/>
      <c r="B46" s="448" t="s">
        <v>380</v>
      </c>
      <c r="C46" s="245" t="s">
        <v>371</v>
      </c>
      <c r="D46" s="248">
        <v>2589.6</v>
      </c>
      <c r="E46" s="248">
        <v>2610.2600000000002</v>
      </c>
      <c r="F46" s="248">
        <v>2601.11</v>
      </c>
      <c r="G46" s="248">
        <v>2578.25</v>
      </c>
      <c r="H46" s="267">
        <v>2578.25</v>
      </c>
      <c r="K46" s="246"/>
      <c r="L46" s="250"/>
    </row>
    <row r="47" spans="1:12" ht="14.5" x14ac:dyDescent="0.35">
      <c r="A47" s="450"/>
      <c r="B47" s="448"/>
      <c r="C47" s="245" t="s">
        <v>372</v>
      </c>
      <c r="D47" s="249">
        <v>0.94857000000000002</v>
      </c>
      <c r="E47" s="249">
        <v>0.95613999999999999</v>
      </c>
      <c r="F47" s="249">
        <v>0.95279000000000003</v>
      </c>
      <c r="G47" s="249">
        <v>0.94440999999999997</v>
      </c>
      <c r="H47" s="267">
        <v>0.94440999999999997</v>
      </c>
      <c r="K47" s="246"/>
      <c r="L47" s="247"/>
    </row>
    <row r="48" spans="1:12" ht="14.5" x14ac:dyDescent="0.35">
      <c r="A48" s="450"/>
      <c r="B48" s="448"/>
      <c r="C48" s="245" t="s">
        <v>373</v>
      </c>
      <c r="D48" s="249">
        <v>0.20005000000000001</v>
      </c>
      <c r="E48" s="249">
        <v>0.20164000000000001</v>
      </c>
      <c r="F48" s="249">
        <v>0.20094000000000001</v>
      </c>
      <c r="G48" s="249">
        <v>0.19917000000000001</v>
      </c>
      <c r="H48" s="267">
        <v>0.19917000000000001</v>
      </c>
      <c r="K48" s="246"/>
      <c r="L48" s="247"/>
    </row>
    <row r="49" spans="1:12" ht="14.5" x14ac:dyDescent="0.35">
      <c r="A49" s="450"/>
      <c r="B49" s="448"/>
      <c r="C49" s="245" t="s">
        <v>374</v>
      </c>
      <c r="D49" s="249">
        <v>0.18404000000000001</v>
      </c>
      <c r="E49" s="249">
        <v>0.18551000000000001</v>
      </c>
      <c r="F49" s="249">
        <v>0.18486</v>
      </c>
      <c r="G49" s="249">
        <v>0.18323999999999999</v>
      </c>
      <c r="H49" s="267">
        <v>0.18323999999999999</v>
      </c>
      <c r="K49" s="246"/>
      <c r="L49" s="247"/>
    </row>
    <row r="50" spans="1:12" ht="14.5" x14ac:dyDescent="0.35">
      <c r="A50" s="252"/>
      <c r="B50" s="252"/>
      <c r="C50" s="252"/>
      <c r="D50" s="253"/>
      <c r="K50" s="246"/>
      <c r="L50" s="247"/>
    </row>
    <row r="51" spans="1:12" ht="14.5" x14ac:dyDescent="0.35">
      <c r="A51" s="252"/>
      <c r="B51" s="252"/>
      <c r="C51" s="252"/>
      <c r="D51" s="253"/>
      <c r="K51" s="246"/>
      <c r="L51" s="247"/>
    </row>
    <row r="52" spans="1:12" ht="16.5" x14ac:dyDescent="0.45">
      <c r="A52" s="245" t="s">
        <v>365</v>
      </c>
      <c r="B52" s="245" t="s">
        <v>366</v>
      </c>
      <c r="C52" s="245" t="s">
        <v>367</v>
      </c>
      <c r="D52" s="251" t="s">
        <v>368</v>
      </c>
      <c r="E52" s="251" t="s">
        <v>368</v>
      </c>
      <c r="F52" s="251" t="s">
        <v>368</v>
      </c>
      <c r="G52" s="251" t="s">
        <v>368</v>
      </c>
      <c r="H52" s="251" t="s">
        <v>368</v>
      </c>
      <c r="K52" s="246"/>
      <c r="L52" s="247"/>
    </row>
    <row r="53" spans="1:12" ht="14.5" x14ac:dyDescent="0.35">
      <c r="A53" s="450" t="s">
        <v>381</v>
      </c>
      <c r="B53" s="448" t="s">
        <v>382</v>
      </c>
      <c r="C53" s="245" t="s">
        <v>371</v>
      </c>
      <c r="D53" s="254">
        <v>3213.91</v>
      </c>
      <c r="E53" s="254">
        <v>3218.92</v>
      </c>
      <c r="F53" s="254">
        <v>3218.6</v>
      </c>
      <c r="G53" s="254">
        <v>3192.76</v>
      </c>
      <c r="H53" s="272">
        <v>3192.76</v>
      </c>
      <c r="K53" s="246"/>
      <c r="L53" s="247"/>
    </row>
    <row r="54" spans="1:12" ht="14.5" x14ac:dyDescent="0.35">
      <c r="A54" s="450"/>
      <c r="B54" s="448"/>
      <c r="C54" s="245" t="s">
        <v>372</v>
      </c>
      <c r="D54" s="249">
        <v>2.28586</v>
      </c>
      <c r="E54" s="249">
        <v>2.2910499999999998</v>
      </c>
      <c r="F54" s="249">
        <v>2.2908200000000001</v>
      </c>
      <c r="G54" s="249">
        <v>2.3304800000000001</v>
      </c>
      <c r="H54" s="272">
        <v>2.3304800000000001</v>
      </c>
      <c r="K54" s="246"/>
      <c r="L54" s="247"/>
    </row>
    <row r="55" spans="1:12" ht="14.5" x14ac:dyDescent="0.35">
      <c r="A55" s="450"/>
      <c r="B55" s="448"/>
      <c r="C55" s="245" t="s">
        <v>373</v>
      </c>
      <c r="D55" s="249">
        <v>0.25697999999999999</v>
      </c>
      <c r="E55" s="249">
        <v>0.25741999999999998</v>
      </c>
      <c r="F55" s="249">
        <v>0.25805</v>
      </c>
      <c r="G55" s="249">
        <v>0.25657999999999997</v>
      </c>
      <c r="H55" s="272">
        <v>0.25658000000000003</v>
      </c>
      <c r="K55" s="246"/>
      <c r="L55" s="247"/>
    </row>
    <row r="56" spans="1:12" ht="14.5" x14ac:dyDescent="0.35">
      <c r="A56" s="450"/>
      <c r="B56" s="448"/>
      <c r="C56" s="245" t="s">
        <v>374</v>
      </c>
      <c r="D56" s="249">
        <v>0.24413000000000001</v>
      </c>
      <c r="E56" s="249">
        <v>0.24454999999999999</v>
      </c>
      <c r="F56" s="249">
        <v>0.24514</v>
      </c>
      <c r="G56" s="249">
        <v>0.24374999999999999</v>
      </c>
      <c r="H56" s="272">
        <v>0.24374999999999999</v>
      </c>
      <c r="K56" s="246"/>
      <c r="L56" s="247"/>
    </row>
    <row r="57" spans="1:12" ht="14.5" x14ac:dyDescent="0.35">
      <c r="A57" s="450"/>
      <c r="B57" s="448" t="s">
        <v>383</v>
      </c>
      <c r="C57" s="245" t="s">
        <v>371</v>
      </c>
      <c r="D57" s="254">
        <v>3181.15</v>
      </c>
      <c r="E57" s="254">
        <v>3181.37</v>
      </c>
      <c r="F57" s="254">
        <v>3181.41</v>
      </c>
      <c r="G57" s="254">
        <v>3181.43</v>
      </c>
      <c r="H57" s="272">
        <v>3181.4300000000003</v>
      </c>
      <c r="K57" s="246"/>
      <c r="L57" s="247"/>
    </row>
    <row r="58" spans="1:12" ht="14.5" x14ac:dyDescent="0.35">
      <c r="A58" s="450"/>
      <c r="B58" s="448"/>
      <c r="C58" s="245" t="s">
        <v>372</v>
      </c>
      <c r="D58" s="249">
        <v>2.5388299999999999</v>
      </c>
      <c r="E58" s="249">
        <v>2.5430600000000001</v>
      </c>
      <c r="F58" s="249">
        <v>2.5430999999999999</v>
      </c>
      <c r="G58" s="249">
        <v>2.54514</v>
      </c>
      <c r="H58" s="272">
        <v>2.54514</v>
      </c>
      <c r="K58" s="246"/>
      <c r="L58" s="247"/>
    </row>
    <row r="59" spans="1:12" ht="14.5" x14ac:dyDescent="0.35">
      <c r="A59" s="450"/>
      <c r="B59" s="448"/>
      <c r="C59" s="245" t="s">
        <v>373</v>
      </c>
      <c r="D59" s="249">
        <v>0.26072000000000001</v>
      </c>
      <c r="E59" s="249">
        <v>0.26079999999999998</v>
      </c>
      <c r="F59" s="249">
        <v>0.26085999999999998</v>
      </c>
      <c r="G59" s="249">
        <v>0.26085999999999998</v>
      </c>
      <c r="H59" s="272">
        <v>0.26085999999999998</v>
      </c>
      <c r="K59" s="246"/>
      <c r="L59" s="247"/>
    </row>
    <row r="60" spans="1:12" ht="14.5" x14ac:dyDescent="0.35">
      <c r="A60" s="450"/>
      <c r="B60" s="448"/>
      <c r="C60" s="245" t="s">
        <v>374</v>
      </c>
      <c r="D60" s="249">
        <v>0.24768000000000001</v>
      </c>
      <c r="E60" s="249">
        <v>0.24776000000000001</v>
      </c>
      <c r="F60" s="249">
        <v>0.24782000000000001</v>
      </c>
      <c r="G60" s="249">
        <v>0.24782000000000001</v>
      </c>
      <c r="H60" s="272">
        <v>0.24782000000000001</v>
      </c>
      <c r="K60" s="246"/>
      <c r="L60" s="247"/>
    </row>
    <row r="61" spans="1:12" ht="14.5" x14ac:dyDescent="0.35">
      <c r="A61" s="450"/>
      <c r="B61" s="449" t="s">
        <v>354</v>
      </c>
      <c r="C61" s="245" t="s">
        <v>371</v>
      </c>
      <c r="D61" s="254">
        <v>3165.26</v>
      </c>
      <c r="E61" s="254">
        <v>3165.36</v>
      </c>
      <c r="F61" s="254">
        <v>3165.32</v>
      </c>
      <c r="G61" s="254">
        <v>3165.01</v>
      </c>
      <c r="H61" s="272">
        <v>3165.01</v>
      </c>
      <c r="K61" s="246"/>
      <c r="L61" s="247"/>
    </row>
    <row r="62" spans="1:12" ht="14.5" x14ac:dyDescent="0.35">
      <c r="A62" s="450"/>
      <c r="B62" s="449"/>
      <c r="C62" s="245" t="s">
        <v>372</v>
      </c>
      <c r="D62" s="268">
        <v>2.53627</v>
      </c>
      <c r="E62" s="268">
        <v>2.5404200000000001</v>
      </c>
      <c r="F62" s="268">
        <v>2.5403899999999999</v>
      </c>
      <c r="G62" s="268">
        <v>2.5401400000000001</v>
      </c>
      <c r="H62" s="270">
        <v>2.54013</v>
      </c>
      <c r="I62" s="225" t="s">
        <v>384</v>
      </c>
      <c r="K62" s="246"/>
      <c r="L62" s="247"/>
    </row>
    <row r="63" spans="1:12" ht="14.5" x14ac:dyDescent="0.35">
      <c r="A63" s="450"/>
      <c r="B63" s="449"/>
      <c r="C63" s="245" t="s">
        <v>373</v>
      </c>
      <c r="D63" s="249">
        <v>0.25963000000000003</v>
      </c>
      <c r="E63" s="249">
        <v>0.25974000000000003</v>
      </c>
      <c r="F63" s="249">
        <v>0.25963999999999998</v>
      </c>
      <c r="G63" s="249">
        <v>0.25974999999999998</v>
      </c>
      <c r="H63" s="272">
        <v>0.25974999999999998</v>
      </c>
      <c r="I63" s="250"/>
      <c r="K63" s="246"/>
      <c r="L63" s="247"/>
    </row>
    <row r="64" spans="1:12" ht="14.5" x14ac:dyDescent="0.35">
      <c r="A64" s="450"/>
      <c r="B64" s="449"/>
      <c r="C64" s="245" t="s">
        <v>374</v>
      </c>
      <c r="D64" s="249">
        <v>0.24665000000000001</v>
      </c>
      <c r="E64" s="249">
        <v>0.24675</v>
      </c>
      <c r="F64" s="249">
        <v>0.24665999999999999</v>
      </c>
      <c r="G64" s="249">
        <v>0.24676999999999999</v>
      </c>
      <c r="H64" s="272">
        <v>0.24677000000000002</v>
      </c>
      <c r="I64" s="250"/>
      <c r="K64" s="246"/>
      <c r="L64" s="247"/>
    </row>
    <row r="65" spans="1:12" ht="14.5" x14ac:dyDescent="0.35">
      <c r="A65" s="450"/>
      <c r="B65" s="449" t="s">
        <v>348</v>
      </c>
      <c r="C65" s="245" t="s">
        <v>371</v>
      </c>
      <c r="D65" s="254">
        <v>3132.15</v>
      </c>
      <c r="E65" s="254">
        <v>3088.23</v>
      </c>
      <c r="F65" s="254">
        <v>3028.61</v>
      </c>
      <c r="G65" s="254">
        <v>2969.07</v>
      </c>
      <c r="H65" s="272">
        <v>3032.89</v>
      </c>
      <c r="I65" s="250"/>
      <c r="K65" s="246"/>
      <c r="L65" s="247"/>
    </row>
    <row r="66" spans="1:12" ht="14.5" x14ac:dyDescent="0.35">
      <c r="A66" s="450"/>
      <c r="B66" s="449"/>
      <c r="C66" s="245" t="s">
        <v>372</v>
      </c>
      <c r="D66" s="249">
        <v>2.6269399999999998</v>
      </c>
      <c r="E66" s="249">
        <v>2.5941100000000001</v>
      </c>
      <c r="F66" s="249">
        <v>2.54603</v>
      </c>
      <c r="G66" s="249">
        <v>2.51233</v>
      </c>
      <c r="H66" s="272">
        <v>2.5578399999999997</v>
      </c>
      <c r="K66" s="246"/>
      <c r="L66" s="247"/>
    </row>
    <row r="67" spans="1:12" ht="14.5" x14ac:dyDescent="0.35">
      <c r="A67" s="450"/>
      <c r="B67" s="449"/>
      <c r="C67" s="245" t="s">
        <v>373</v>
      </c>
      <c r="D67" s="249">
        <v>0.26349</v>
      </c>
      <c r="E67" s="249">
        <v>0.26023000000000002</v>
      </c>
      <c r="F67" s="249">
        <v>0.25568000000000002</v>
      </c>
      <c r="G67" s="249">
        <v>0.25164999999999998</v>
      </c>
      <c r="H67" s="272">
        <v>0.25630999999999998</v>
      </c>
      <c r="I67" s="250"/>
      <c r="K67" s="246"/>
      <c r="L67" s="247"/>
    </row>
    <row r="68" spans="1:12" ht="14.5" x14ac:dyDescent="0.35">
      <c r="A68" s="450"/>
      <c r="B68" s="449"/>
      <c r="C68" s="245" t="s">
        <v>374</v>
      </c>
      <c r="D68" s="249">
        <v>0.24768000000000001</v>
      </c>
      <c r="E68" s="249">
        <v>0.24462</v>
      </c>
      <c r="F68" s="249">
        <v>0.24057000000000001</v>
      </c>
      <c r="G68" s="249">
        <v>0.23685999999999999</v>
      </c>
      <c r="H68" s="272">
        <v>0.24114999999999998</v>
      </c>
      <c r="I68" s="250"/>
      <c r="K68" s="246"/>
      <c r="L68" s="247"/>
    </row>
    <row r="69" spans="1:12" ht="14.5" x14ac:dyDescent="0.35">
      <c r="A69" s="450"/>
      <c r="B69" s="449" t="s">
        <v>386</v>
      </c>
      <c r="C69" s="245" t="s">
        <v>371</v>
      </c>
      <c r="D69" s="254">
        <v>3209.22</v>
      </c>
      <c r="E69" s="254">
        <v>3205.55</v>
      </c>
      <c r="F69" s="254">
        <v>3206.62</v>
      </c>
      <c r="G69" s="254">
        <v>3208.76</v>
      </c>
      <c r="H69" s="272">
        <v>3208.7599999999998</v>
      </c>
      <c r="I69" s="250"/>
      <c r="K69" s="246"/>
      <c r="L69" s="247"/>
    </row>
    <row r="70" spans="1:12" ht="14.5" x14ac:dyDescent="0.35">
      <c r="A70" s="450"/>
      <c r="B70" s="449"/>
      <c r="C70" s="245" t="s">
        <v>372</v>
      </c>
      <c r="D70" s="268">
        <v>2.6877900000000001</v>
      </c>
      <c r="E70" s="268">
        <v>2.6869700000000001</v>
      </c>
      <c r="F70" s="268">
        <v>2.6878700000000002</v>
      </c>
      <c r="G70" s="268">
        <v>2.70553</v>
      </c>
      <c r="H70" s="270">
        <v>2.6987999999999999</v>
      </c>
      <c r="I70" s="225" t="s">
        <v>385</v>
      </c>
      <c r="K70" s="246"/>
      <c r="L70" s="247"/>
    </row>
    <row r="71" spans="1:12" ht="14.5" x14ac:dyDescent="0.35">
      <c r="A71" s="450"/>
      <c r="B71" s="449"/>
      <c r="C71" s="245" t="s">
        <v>373</v>
      </c>
      <c r="D71" s="249">
        <v>0.26910000000000001</v>
      </c>
      <c r="E71" s="249">
        <v>0.26879999999999998</v>
      </c>
      <c r="F71" s="249">
        <v>0.26890999999999998</v>
      </c>
      <c r="G71" s="249">
        <v>0.26955000000000001</v>
      </c>
      <c r="H71" s="272">
        <v>0.26938999999999996</v>
      </c>
      <c r="K71" s="246"/>
      <c r="L71" s="247"/>
    </row>
    <row r="72" spans="1:12" ht="14.5" x14ac:dyDescent="0.35">
      <c r="A72" s="450"/>
      <c r="B72" s="449"/>
      <c r="C72" s="245" t="s">
        <v>374</v>
      </c>
      <c r="D72" s="249">
        <v>0.25296000000000002</v>
      </c>
      <c r="E72" s="249">
        <v>0.25267000000000001</v>
      </c>
      <c r="F72" s="249">
        <v>0.25278</v>
      </c>
      <c r="G72" s="249">
        <v>0.25337999999999999</v>
      </c>
      <c r="H72" s="272">
        <v>0.25320999999999999</v>
      </c>
      <c r="K72" s="246"/>
      <c r="L72" s="247"/>
    </row>
    <row r="73" spans="1:12" ht="14.5" x14ac:dyDescent="0.35">
      <c r="A73" s="450"/>
      <c r="B73" s="449" t="s">
        <v>387</v>
      </c>
      <c r="C73" s="245" t="s">
        <v>371</v>
      </c>
      <c r="D73" s="254">
        <v>3228.84</v>
      </c>
      <c r="E73" s="254">
        <v>3217.82</v>
      </c>
      <c r="F73" s="254">
        <v>3221.37</v>
      </c>
      <c r="G73" s="254">
        <v>3229.2</v>
      </c>
      <c r="H73" s="272">
        <v>3229.2000000000003</v>
      </c>
      <c r="K73" s="246"/>
      <c r="L73" s="247"/>
    </row>
    <row r="74" spans="1:12" ht="14.5" x14ac:dyDescent="0.35">
      <c r="A74" s="450"/>
      <c r="B74" s="449"/>
      <c r="C74" s="245" t="s">
        <v>372</v>
      </c>
      <c r="D74" s="249">
        <v>3.1779899999999999</v>
      </c>
      <c r="E74" s="249">
        <v>3.1796600000000002</v>
      </c>
      <c r="F74" s="249">
        <v>3.1831700000000001</v>
      </c>
      <c r="G74" s="249">
        <v>3.1752199999999999</v>
      </c>
      <c r="H74" s="272">
        <v>3.17523</v>
      </c>
      <c r="K74" s="246"/>
      <c r="L74" s="247"/>
    </row>
    <row r="75" spans="1:12" ht="14.5" x14ac:dyDescent="0.35">
      <c r="A75" s="450"/>
      <c r="B75" s="449"/>
      <c r="C75" s="245" t="s">
        <v>373</v>
      </c>
      <c r="D75" s="249">
        <v>0.28544000000000003</v>
      </c>
      <c r="E75" s="249">
        <v>0.28492000000000001</v>
      </c>
      <c r="F75" s="249">
        <v>0.28483999999999998</v>
      </c>
      <c r="G75" s="249">
        <v>0.28527000000000002</v>
      </c>
      <c r="H75" s="272">
        <v>0.28525999999999996</v>
      </c>
      <c r="K75" s="246"/>
      <c r="L75" s="247"/>
    </row>
    <row r="76" spans="1:12" ht="14.5" x14ac:dyDescent="0.35">
      <c r="A76" s="450"/>
      <c r="B76" s="449"/>
      <c r="C76" s="245" t="s">
        <v>374</v>
      </c>
      <c r="D76" s="249">
        <v>0.26830999999999999</v>
      </c>
      <c r="E76" s="249">
        <v>0.26782</v>
      </c>
      <c r="F76" s="249">
        <v>0.26774999999999999</v>
      </c>
      <c r="G76" s="249">
        <v>0.26815</v>
      </c>
      <c r="H76" s="272">
        <v>0.26816000000000001</v>
      </c>
      <c r="K76" s="246"/>
      <c r="L76" s="247"/>
    </row>
    <row r="77" spans="1:12" ht="14.5" x14ac:dyDescent="0.35">
      <c r="A77" s="450"/>
      <c r="B77" s="449" t="s">
        <v>388</v>
      </c>
      <c r="C77" s="245" t="s">
        <v>371</v>
      </c>
      <c r="D77" s="254">
        <v>3478.44</v>
      </c>
      <c r="E77" s="254">
        <v>3229.86</v>
      </c>
      <c r="F77" s="254">
        <v>3229.34</v>
      </c>
      <c r="G77" s="254">
        <v>3230.28</v>
      </c>
      <c r="H77" s="272">
        <v>3230.2799999999997</v>
      </c>
      <c r="K77" s="246"/>
      <c r="L77" s="247"/>
    </row>
    <row r="78" spans="1:12" ht="14.5" x14ac:dyDescent="0.35">
      <c r="A78" s="450"/>
      <c r="B78" s="449"/>
      <c r="C78" s="245" t="s">
        <v>372</v>
      </c>
      <c r="D78" s="249">
        <v>2.9704899999999999</v>
      </c>
      <c r="E78" s="249">
        <v>2.7582100000000001</v>
      </c>
      <c r="F78" s="249">
        <v>2.7577600000000002</v>
      </c>
      <c r="G78" s="249">
        <v>2.7585700000000002</v>
      </c>
      <c r="H78" s="272">
        <v>2.7585700000000002</v>
      </c>
      <c r="K78" s="246"/>
      <c r="L78" s="247"/>
    </row>
    <row r="79" spans="1:12" ht="14.5" x14ac:dyDescent="0.35">
      <c r="A79" s="450"/>
      <c r="B79" s="449"/>
      <c r="C79" s="245" t="s">
        <v>373</v>
      </c>
      <c r="D79" s="249">
        <v>0.29416999999999999</v>
      </c>
      <c r="E79" s="249">
        <v>0.27315</v>
      </c>
      <c r="F79" s="249">
        <v>0.27310000000000001</v>
      </c>
      <c r="G79" s="249">
        <v>0.27317999999999998</v>
      </c>
      <c r="H79" s="272">
        <v>0.27319000000000004</v>
      </c>
      <c r="K79" s="246"/>
      <c r="L79" s="247"/>
    </row>
    <row r="80" spans="1:12" ht="14.5" x14ac:dyDescent="0.35">
      <c r="A80" s="450"/>
      <c r="B80" s="449"/>
      <c r="C80" s="245" t="s">
        <v>374</v>
      </c>
      <c r="D80" s="249">
        <v>0.27651999999999999</v>
      </c>
      <c r="E80" s="249">
        <v>0.25675999999999999</v>
      </c>
      <c r="F80" s="249">
        <v>0.25672</v>
      </c>
      <c r="G80" s="249">
        <v>0.25679000000000002</v>
      </c>
      <c r="H80" s="272">
        <v>0.25678999999999996</v>
      </c>
      <c r="K80" s="246"/>
      <c r="L80" s="247"/>
    </row>
    <row r="81" spans="1:12" ht="14.5" x14ac:dyDescent="0.35">
      <c r="A81" s="450"/>
      <c r="B81" s="449" t="s">
        <v>389</v>
      </c>
      <c r="C81" s="245" t="s">
        <v>371</v>
      </c>
      <c r="D81" s="254">
        <v>3182</v>
      </c>
      <c r="E81" s="254">
        <v>3181.89</v>
      </c>
      <c r="F81" s="254">
        <v>3181.42</v>
      </c>
      <c r="G81" s="254">
        <v>3181.43</v>
      </c>
      <c r="H81" s="272">
        <v>3181.44</v>
      </c>
      <c r="K81" s="246"/>
      <c r="L81" s="247"/>
    </row>
    <row r="82" spans="1:12" ht="14.5" x14ac:dyDescent="0.35">
      <c r="A82" s="450"/>
      <c r="B82" s="449"/>
      <c r="C82" s="245" t="s">
        <v>372</v>
      </c>
      <c r="D82" s="271"/>
      <c r="E82" s="271"/>
      <c r="F82" s="271"/>
      <c r="G82" s="254">
        <v>2.7497199999999999</v>
      </c>
      <c r="H82" s="272">
        <v>2.7497199999999999</v>
      </c>
      <c r="K82" s="246"/>
      <c r="L82" s="247"/>
    </row>
    <row r="83" spans="1:12" ht="14.5" x14ac:dyDescent="0.35">
      <c r="A83" s="450"/>
      <c r="B83" s="449"/>
      <c r="C83" s="245" t="s">
        <v>373</v>
      </c>
      <c r="D83" s="249">
        <v>0.28129999999999999</v>
      </c>
      <c r="E83" s="249">
        <v>0.26909</v>
      </c>
      <c r="F83" s="249">
        <v>0.28131</v>
      </c>
      <c r="G83" s="249">
        <v>0.28105000000000002</v>
      </c>
      <c r="H83" s="272">
        <v>0.28103999999999996</v>
      </c>
      <c r="K83" s="246"/>
      <c r="L83" s="247"/>
    </row>
    <row r="84" spans="1:12" ht="14.5" x14ac:dyDescent="0.35">
      <c r="A84" s="450"/>
      <c r="B84" s="449"/>
      <c r="C84" s="245" t="s">
        <v>374</v>
      </c>
      <c r="D84" s="249">
        <v>0.26441999999999999</v>
      </c>
      <c r="E84" s="249">
        <v>0.25294</v>
      </c>
      <c r="F84" s="249">
        <v>0.26443</v>
      </c>
      <c r="G84" s="249">
        <v>0.26418000000000003</v>
      </c>
      <c r="H84" s="272">
        <v>0.26417999999999997</v>
      </c>
      <c r="K84" s="246"/>
      <c r="L84" s="247"/>
    </row>
    <row r="85" spans="1:12" ht="14.5" x14ac:dyDescent="0.35">
      <c r="A85" s="450"/>
      <c r="B85" s="449" t="s">
        <v>390</v>
      </c>
      <c r="C85" s="245" t="s">
        <v>371</v>
      </c>
      <c r="D85" s="254">
        <v>3142.87</v>
      </c>
      <c r="E85" s="254">
        <v>3142.87</v>
      </c>
      <c r="F85" s="254">
        <v>3142.87</v>
      </c>
      <c r="G85" s="254">
        <v>3142.87</v>
      </c>
      <c r="H85" s="272">
        <v>3142.87</v>
      </c>
      <c r="K85" s="246"/>
      <c r="L85" s="247"/>
    </row>
    <row r="86" spans="1:12" ht="14.5" x14ac:dyDescent="0.35">
      <c r="A86" s="450"/>
      <c r="B86" s="449"/>
      <c r="C86" s="245" t="s">
        <v>372</v>
      </c>
      <c r="D86" s="271"/>
      <c r="E86" s="271"/>
      <c r="F86" s="271"/>
      <c r="G86" s="254">
        <v>2.1192600000000001</v>
      </c>
      <c r="H86" s="272">
        <v>2.1192699999999998</v>
      </c>
      <c r="K86" s="246"/>
      <c r="L86" s="247"/>
    </row>
    <row r="87" spans="1:12" ht="14.5" x14ac:dyDescent="0.35">
      <c r="A87" s="450"/>
      <c r="B87" s="449"/>
      <c r="C87" s="245" t="s">
        <v>373</v>
      </c>
      <c r="D87" s="249">
        <v>0.24881</v>
      </c>
      <c r="E87" s="249">
        <v>0.24893999999999999</v>
      </c>
      <c r="F87" s="249">
        <v>0.24898000000000001</v>
      </c>
      <c r="G87" s="249">
        <v>0.24895</v>
      </c>
      <c r="H87" s="272">
        <v>0.24895</v>
      </c>
      <c r="K87" s="246"/>
      <c r="L87" s="247"/>
    </row>
    <row r="88" spans="1:12" ht="14.5" x14ac:dyDescent="0.35">
      <c r="A88" s="450"/>
      <c r="B88" s="449"/>
      <c r="C88" s="245" t="s">
        <v>374</v>
      </c>
      <c r="D88" s="249">
        <v>0.23637</v>
      </c>
      <c r="E88" s="249">
        <v>0.23649999999999999</v>
      </c>
      <c r="F88" s="249">
        <v>0.23652999999999999</v>
      </c>
      <c r="G88" s="249">
        <v>0.23651</v>
      </c>
      <c r="H88" s="272">
        <v>0.23651</v>
      </c>
      <c r="K88" s="246"/>
      <c r="L88" s="247"/>
    </row>
    <row r="89" spans="1:12" ht="14.5" x14ac:dyDescent="0.35">
      <c r="A89" s="450"/>
      <c r="B89" s="449" t="s">
        <v>346</v>
      </c>
      <c r="C89" s="245" t="s">
        <v>371</v>
      </c>
      <c r="D89" s="254">
        <v>3002.28</v>
      </c>
      <c r="E89" s="254">
        <v>2997.5</v>
      </c>
      <c r="F89" s="254">
        <v>2942.05</v>
      </c>
      <c r="G89" s="254">
        <v>2947.62</v>
      </c>
      <c r="H89" s="272">
        <v>2903.08</v>
      </c>
      <c r="K89" s="246"/>
      <c r="L89" s="247"/>
    </row>
    <row r="90" spans="1:12" ht="14.5" x14ac:dyDescent="0.35">
      <c r="A90" s="450"/>
      <c r="B90" s="449"/>
      <c r="C90" s="245" t="s">
        <v>372</v>
      </c>
      <c r="D90" s="249">
        <v>2.2030699999999999</v>
      </c>
      <c r="E90" s="249">
        <v>2.2090399999999999</v>
      </c>
      <c r="F90" s="249">
        <v>2.1680199999999998</v>
      </c>
      <c r="G90" s="249">
        <v>2.1935199999999999</v>
      </c>
      <c r="H90" s="272">
        <v>2.1618500000000003</v>
      </c>
      <c r="K90" s="246"/>
      <c r="L90" s="247"/>
    </row>
    <row r="91" spans="1:12" ht="14.5" x14ac:dyDescent="0.35">
      <c r="A91" s="450"/>
      <c r="B91" s="449"/>
      <c r="C91" s="245" t="s">
        <v>373</v>
      </c>
      <c r="D91" s="249">
        <v>0.24607000000000001</v>
      </c>
      <c r="E91" s="249">
        <v>0.24603</v>
      </c>
      <c r="F91" s="249">
        <v>0.24163999999999999</v>
      </c>
      <c r="G91" s="249">
        <v>0.24227000000000001</v>
      </c>
      <c r="H91" s="272">
        <v>0.23961000000000002</v>
      </c>
      <c r="K91" s="246"/>
      <c r="L91" s="247"/>
    </row>
    <row r="92" spans="1:12" ht="14.5" x14ac:dyDescent="0.35">
      <c r="A92" s="450"/>
      <c r="B92" s="449"/>
      <c r="C92" s="245" t="s">
        <v>374</v>
      </c>
      <c r="D92" s="249">
        <v>0.23377000000000001</v>
      </c>
      <c r="E92" s="249">
        <v>0.23372999999999999</v>
      </c>
      <c r="F92" s="249">
        <v>0.22919999999999999</v>
      </c>
      <c r="G92" s="249">
        <v>0.2298</v>
      </c>
      <c r="H92" s="272">
        <v>0.22719</v>
      </c>
      <c r="K92" s="246"/>
      <c r="L92" s="247"/>
    </row>
    <row r="93" spans="1:12" ht="14.5" x14ac:dyDescent="0.35">
      <c r="A93" s="450"/>
      <c r="B93" s="449" t="s">
        <v>392</v>
      </c>
      <c r="C93" s="245" t="s">
        <v>371</v>
      </c>
      <c r="D93" s="254">
        <v>3153.66</v>
      </c>
      <c r="E93" s="254">
        <v>3152.96</v>
      </c>
      <c r="F93" s="254">
        <v>3152.58</v>
      </c>
      <c r="G93" s="254">
        <v>3153.9</v>
      </c>
      <c r="H93" s="272">
        <v>3153.9</v>
      </c>
      <c r="K93" s="246"/>
      <c r="L93" s="247"/>
    </row>
    <row r="94" spans="1:12" ht="14.5" x14ac:dyDescent="0.35">
      <c r="A94" s="450"/>
      <c r="B94" s="449"/>
      <c r="C94" s="245" t="s">
        <v>372</v>
      </c>
      <c r="D94" s="268">
        <v>2.30531</v>
      </c>
      <c r="E94" s="268">
        <v>2.3149500000000001</v>
      </c>
      <c r="F94" s="268">
        <v>2.31467</v>
      </c>
      <c r="G94" s="268">
        <v>2.33969</v>
      </c>
      <c r="H94" s="270">
        <v>2.3397000000000001</v>
      </c>
      <c r="I94" s="225" t="s">
        <v>391</v>
      </c>
      <c r="K94" s="246"/>
      <c r="L94" s="247"/>
    </row>
    <row r="95" spans="1:12" ht="14.5" x14ac:dyDescent="0.35">
      <c r="A95" s="450"/>
      <c r="B95" s="449"/>
      <c r="C95" s="245" t="s">
        <v>373</v>
      </c>
      <c r="D95" s="249">
        <v>0.25348999999999999</v>
      </c>
      <c r="E95" s="249">
        <v>0.25367000000000001</v>
      </c>
      <c r="F95" s="249">
        <v>0.25390000000000001</v>
      </c>
      <c r="G95" s="249">
        <v>0.25430000000000003</v>
      </c>
      <c r="H95" s="272">
        <v>0.25428000000000001</v>
      </c>
      <c r="K95" s="246"/>
      <c r="L95" s="247"/>
    </row>
    <row r="96" spans="1:12" ht="14.5" x14ac:dyDescent="0.35">
      <c r="A96" s="450"/>
      <c r="B96" s="449"/>
      <c r="C96" s="245" t="s">
        <v>374</v>
      </c>
      <c r="D96" s="249">
        <v>0.24082000000000001</v>
      </c>
      <c r="E96" s="249">
        <v>0.24099000000000001</v>
      </c>
      <c r="F96" s="249">
        <v>0.2412</v>
      </c>
      <c r="G96" s="249">
        <v>0.24157999999999999</v>
      </c>
      <c r="H96" s="272">
        <v>0.24156</v>
      </c>
      <c r="K96" s="246"/>
      <c r="L96" s="247"/>
    </row>
    <row r="97" spans="1:12" ht="14.5" x14ac:dyDescent="0.35">
      <c r="A97" s="450"/>
      <c r="B97" s="449" t="s">
        <v>393</v>
      </c>
      <c r="C97" s="245" t="s">
        <v>371</v>
      </c>
      <c r="D97" s="254">
        <v>3228.84</v>
      </c>
      <c r="E97" s="254">
        <v>3217.82</v>
      </c>
      <c r="F97" s="254">
        <v>3221.37</v>
      </c>
      <c r="G97" s="254">
        <v>3229.2</v>
      </c>
      <c r="H97" s="272">
        <v>3229.2000000000003</v>
      </c>
      <c r="K97" s="246"/>
      <c r="L97" s="247"/>
    </row>
    <row r="98" spans="1:12" ht="14.5" x14ac:dyDescent="0.35">
      <c r="A98" s="450"/>
      <c r="B98" s="449"/>
      <c r="C98" s="245" t="s">
        <v>372</v>
      </c>
      <c r="D98" s="249">
        <v>3.1779899999999999</v>
      </c>
      <c r="E98" s="249">
        <v>3.1796600000000002</v>
      </c>
      <c r="F98" s="249">
        <v>3.1831700000000001</v>
      </c>
      <c r="G98" s="249">
        <v>3.1752199999999999</v>
      </c>
      <c r="H98" s="272">
        <v>3.17523</v>
      </c>
      <c r="K98" s="246"/>
      <c r="L98" s="247"/>
    </row>
    <row r="99" spans="1:12" ht="14.5" x14ac:dyDescent="0.35">
      <c r="A99" s="450"/>
      <c r="B99" s="449"/>
      <c r="C99" s="245" t="s">
        <v>373</v>
      </c>
      <c r="D99" s="249">
        <v>0.28544000000000003</v>
      </c>
      <c r="E99" s="249">
        <v>0.28492000000000001</v>
      </c>
      <c r="F99" s="249">
        <v>0.28483999999999998</v>
      </c>
      <c r="G99" s="249">
        <v>0.28527000000000002</v>
      </c>
      <c r="H99" s="272">
        <v>0.28525999999999996</v>
      </c>
      <c r="K99" s="246"/>
      <c r="L99" s="247"/>
    </row>
    <row r="100" spans="1:12" ht="14.5" x14ac:dyDescent="0.35">
      <c r="A100" s="450"/>
      <c r="B100" s="449"/>
      <c r="C100" s="245" t="s">
        <v>374</v>
      </c>
      <c r="D100" s="249">
        <v>0.26830999999999999</v>
      </c>
      <c r="E100" s="249">
        <v>0.26782</v>
      </c>
      <c r="F100" s="249">
        <v>0.26774999999999999</v>
      </c>
      <c r="G100" s="249">
        <v>0.26815</v>
      </c>
      <c r="H100" s="272">
        <v>0.26816000000000001</v>
      </c>
      <c r="K100" s="246"/>
      <c r="L100" s="247"/>
    </row>
    <row r="101" spans="1:12" ht="14.5" x14ac:dyDescent="0.35">
      <c r="A101" s="450"/>
      <c r="B101" s="449" t="s">
        <v>394</v>
      </c>
      <c r="C101" s="245" t="s">
        <v>371</v>
      </c>
      <c r="D101" s="254">
        <v>3478.44</v>
      </c>
      <c r="E101" s="254">
        <v>3229.86</v>
      </c>
      <c r="F101" s="254">
        <v>3229.34</v>
      </c>
      <c r="G101" s="254">
        <v>3230.28</v>
      </c>
      <c r="H101" s="272">
        <v>3230.2799999999997</v>
      </c>
      <c r="K101" s="246"/>
      <c r="L101" s="247"/>
    </row>
    <row r="102" spans="1:12" s="252" customFormat="1" ht="14.5" x14ac:dyDescent="0.35">
      <c r="A102" s="450"/>
      <c r="B102" s="449"/>
      <c r="C102" s="245" t="s">
        <v>372</v>
      </c>
      <c r="D102" s="249">
        <v>2.9704899999999999</v>
      </c>
      <c r="E102" s="249">
        <v>2.7582100000000001</v>
      </c>
      <c r="F102" s="249">
        <v>2.7577600000000002</v>
      </c>
      <c r="G102" s="249">
        <v>2.7585700000000002</v>
      </c>
      <c r="H102" s="272">
        <v>2.7585700000000002</v>
      </c>
      <c r="I102" s="227"/>
      <c r="J102" s="227"/>
    </row>
    <row r="103" spans="1:12" s="252" customFormat="1" ht="14.5" x14ac:dyDescent="0.35">
      <c r="A103" s="450"/>
      <c r="B103" s="449"/>
      <c r="C103" s="245" t="s">
        <v>373</v>
      </c>
      <c r="D103" s="249">
        <v>0.29416999999999999</v>
      </c>
      <c r="E103" s="249">
        <v>0.27315</v>
      </c>
      <c r="F103" s="249">
        <v>0.27310000000000001</v>
      </c>
      <c r="G103" s="249">
        <v>0.27317999999999998</v>
      </c>
      <c r="H103" s="272">
        <v>0.27319000000000004</v>
      </c>
      <c r="I103" s="227"/>
      <c r="J103" s="227"/>
    </row>
    <row r="104" spans="1:12" s="252" customFormat="1" ht="14.5" x14ac:dyDescent="0.35">
      <c r="A104" s="450"/>
      <c r="B104" s="449"/>
      <c r="C104" s="245" t="s">
        <v>374</v>
      </c>
      <c r="D104" s="249">
        <v>0.27651999999999999</v>
      </c>
      <c r="E104" s="249">
        <v>0.25675999999999999</v>
      </c>
      <c r="F104" s="249">
        <v>0.25672</v>
      </c>
      <c r="G104" s="249">
        <v>0.25679000000000002</v>
      </c>
      <c r="H104" s="272">
        <v>0.25678999999999996</v>
      </c>
      <c r="I104" s="227"/>
      <c r="J104" s="227"/>
    </row>
    <row r="105" spans="1:12" ht="14.5" x14ac:dyDescent="0.35">
      <c r="A105" s="450"/>
      <c r="B105" s="449" t="s">
        <v>395</v>
      </c>
      <c r="C105" s="245" t="s">
        <v>371</v>
      </c>
      <c r="D105" s="254">
        <v>2944.82</v>
      </c>
      <c r="E105" s="254">
        <v>2944.82</v>
      </c>
      <c r="F105" s="254">
        <v>2944.82</v>
      </c>
      <c r="G105" s="254">
        <v>2944.82</v>
      </c>
      <c r="H105" s="272">
        <v>2944.81</v>
      </c>
    </row>
    <row r="106" spans="1:12" ht="14.5" x14ac:dyDescent="0.35">
      <c r="A106" s="450"/>
      <c r="B106" s="449"/>
      <c r="C106" s="245" t="s">
        <v>372</v>
      </c>
      <c r="D106" s="271"/>
      <c r="E106" s="271"/>
      <c r="F106" s="271"/>
      <c r="G106" s="271"/>
      <c r="H106" s="271"/>
    </row>
    <row r="107" spans="1:12" ht="14.5" x14ac:dyDescent="0.35">
      <c r="A107" s="450"/>
      <c r="B107" s="449"/>
      <c r="C107" s="245" t="s">
        <v>373</v>
      </c>
      <c r="D107" s="249">
        <v>0.25911000000000001</v>
      </c>
      <c r="E107" s="249">
        <v>0.25966</v>
      </c>
      <c r="F107" s="249">
        <v>0.25966</v>
      </c>
      <c r="G107" s="249">
        <v>0.25966</v>
      </c>
      <c r="H107" s="272">
        <v>0.25964999999999999</v>
      </c>
    </row>
    <row r="108" spans="1:12" ht="14.5" x14ac:dyDescent="0.35">
      <c r="A108" s="450"/>
      <c r="B108" s="449"/>
      <c r="C108" s="245" t="s">
        <v>374</v>
      </c>
      <c r="D108" s="249">
        <v>0.24615000000000001</v>
      </c>
      <c r="E108" s="249">
        <v>0.24667</v>
      </c>
      <c r="F108" s="249">
        <v>0.24667</v>
      </c>
      <c r="G108" s="249">
        <v>0.24667</v>
      </c>
      <c r="H108" s="272">
        <v>0.24667</v>
      </c>
    </row>
    <row r="109" spans="1:12" ht="14.5" x14ac:dyDescent="0.35">
      <c r="A109" s="450"/>
      <c r="B109" s="449" t="s">
        <v>396</v>
      </c>
      <c r="C109" s="245" t="s">
        <v>371</v>
      </c>
      <c r="D109" s="254">
        <v>3225.59</v>
      </c>
      <c r="E109" s="254">
        <v>3225.02</v>
      </c>
      <c r="F109" s="254">
        <v>3224.58</v>
      </c>
      <c r="G109" s="254">
        <v>3224.56</v>
      </c>
      <c r="H109" s="272">
        <v>3224.57</v>
      </c>
    </row>
    <row r="110" spans="1:12" ht="14.5" x14ac:dyDescent="0.35">
      <c r="A110" s="450"/>
      <c r="B110" s="449"/>
      <c r="C110" s="245" t="s">
        <v>372</v>
      </c>
      <c r="D110" s="271"/>
      <c r="E110" s="271"/>
      <c r="F110" s="271"/>
      <c r="G110" s="254">
        <v>2.7536800000000001</v>
      </c>
      <c r="H110" s="272">
        <v>2.7536699999999996</v>
      </c>
    </row>
    <row r="111" spans="1:12" ht="14.5" x14ac:dyDescent="0.35">
      <c r="A111" s="450"/>
      <c r="B111" s="449"/>
      <c r="C111" s="245" t="s">
        <v>373</v>
      </c>
      <c r="D111" s="249">
        <v>0.28515000000000001</v>
      </c>
      <c r="E111" s="249">
        <v>0.28555999999999998</v>
      </c>
      <c r="F111" s="249">
        <v>0.27494000000000002</v>
      </c>
      <c r="G111" s="249">
        <v>0.27503</v>
      </c>
      <c r="H111" s="272">
        <v>0.27503</v>
      </c>
    </row>
    <row r="112" spans="1:12" ht="14.5" x14ac:dyDescent="0.35">
      <c r="A112" s="450"/>
      <c r="B112" s="449"/>
      <c r="C112" s="245" t="s">
        <v>374</v>
      </c>
      <c r="D112" s="249">
        <v>0.26804</v>
      </c>
      <c r="E112" s="249">
        <v>0.26841999999999999</v>
      </c>
      <c r="F112" s="249">
        <v>0.25674000000000002</v>
      </c>
      <c r="G112" s="249">
        <v>0.25681999999999999</v>
      </c>
      <c r="H112" s="272">
        <v>0.25681999999999999</v>
      </c>
    </row>
    <row r="113" spans="1:9" ht="14.5" x14ac:dyDescent="0.35">
      <c r="A113" s="450"/>
      <c r="B113" s="449" t="s">
        <v>397</v>
      </c>
      <c r="C113" s="245" t="s">
        <v>371</v>
      </c>
      <c r="D113" s="254">
        <v>3249.28</v>
      </c>
      <c r="E113" s="254">
        <v>3250.08</v>
      </c>
      <c r="F113" s="254">
        <v>3249.99</v>
      </c>
      <c r="G113" s="254">
        <v>3249.99</v>
      </c>
      <c r="H113" s="272">
        <v>3249.99</v>
      </c>
    </row>
    <row r="114" spans="1:9" ht="14.5" x14ac:dyDescent="0.35">
      <c r="A114" s="450"/>
      <c r="B114" s="449"/>
      <c r="C114" s="245" t="s">
        <v>372</v>
      </c>
      <c r="D114" s="249">
        <v>2.7747899999999999</v>
      </c>
      <c r="E114" s="249">
        <v>2.7754699999999999</v>
      </c>
      <c r="F114" s="249">
        <v>2.7753999999999999</v>
      </c>
      <c r="G114" s="249">
        <v>2.7753899999999998</v>
      </c>
      <c r="H114" s="272">
        <v>2.7753900000000002</v>
      </c>
    </row>
    <row r="115" spans="1:9" ht="14.5" x14ac:dyDescent="0.35">
      <c r="A115" s="450"/>
      <c r="B115" s="449"/>
      <c r="C115" s="245" t="s">
        <v>373</v>
      </c>
      <c r="D115" s="249">
        <v>0.27478999999999998</v>
      </c>
      <c r="E115" s="249">
        <v>0.27485999999999999</v>
      </c>
      <c r="F115" s="249">
        <v>0.27484999999999998</v>
      </c>
      <c r="G115" s="249">
        <v>0.27484999999999998</v>
      </c>
      <c r="H115" s="272">
        <v>0.27484999999999998</v>
      </c>
    </row>
    <row r="116" spans="1:9" ht="14.5" x14ac:dyDescent="0.35">
      <c r="A116" s="450"/>
      <c r="B116" s="449"/>
      <c r="C116" s="245" t="s">
        <v>374</v>
      </c>
      <c r="D116" s="249">
        <v>0.25829999999999997</v>
      </c>
      <c r="E116" s="249">
        <v>0.25835999999999998</v>
      </c>
      <c r="F116" s="249">
        <v>0.25835999999999998</v>
      </c>
      <c r="G116" s="249">
        <v>0.25835999999999998</v>
      </c>
      <c r="H116" s="272">
        <v>0.25834999999999997</v>
      </c>
    </row>
    <row r="117" spans="1:9" ht="14.5" x14ac:dyDescent="0.35">
      <c r="A117" s="450"/>
      <c r="B117" s="449" t="s">
        <v>398</v>
      </c>
      <c r="C117" s="245" t="s">
        <v>371</v>
      </c>
      <c r="D117" s="254">
        <v>3159.49</v>
      </c>
      <c r="E117" s="254">
        <v>3159.55</v>
      </c>
      <c r="F117" s="254">
        <v>3159.5</v>
      </c>
      <c r="G117" s="254">
        <v>3159.51</v>
      </c>
      <c r="H117" s="272">
        <v>3159.4999999999995</v>
      </c>
    </row>
    <row r="118" spans="1:9" ht="14.5" x14ac:dyDescent="0.35">
      <c r="A118" s="450"/>
      <c r="B118" s="449"/>
      <c r="C118" s="245" t="s">
        <v>372</v>
      </c>
      <c r="D118" s="249">
        <v>3.1097299999999999</v>
      </c>
      <c r="E118" s="249">
        <v>3.12209</v>
      </c>
      <c r="F118" s="249">
        <v>3.1220400000000001</v>
      </c>
      <c r="G118" s="249">
        <v>3.10669</v>
      </c>
      <c r="H118" s="272">
        <v>3.10669</v>
      </c>
    </row>
    <row r="119" spans="1:9" ht="14.5" x14ac:dyDescent="0.35">
      <c r="A119" s="450"/>
      <c r="B119" s="449"/>
      <c r="C119" s="245" t="s">
        <v>373</v>
      </c>
      <c r="D119" s="249">
        <v>0.27931</v>
      </c>
      <c r="E119" s="249">
        <v>0.27976000000000001</v>
      </c>
      <c r="F119" s="249">
        <v>0.27937000000000001</v>
      </c>
      <c r="G119" s="249">
        <v>0.27911000000000002</v>
      </c>
      <c r="H119" s="272">
        <v>0.27911000000000002</v>
      </c>
    </row>
    <row r="120" spans="1:9" ht="14.5" x14ac:dyDescent="0.35">
      <c r="A120" s="450"/>
      <c r="B120" s="449"/>
      <c r="C120" s="245" t="s">
        <v>374</v>
      </c>
      <c r="D120" s="249">
        <v>0.26255000000000001</v>
      </c>
      <c r="E120" s="249">
        <v>0.26297999999999999</v>
      </c>
      <c r="F120" s="249">
        <v>0.26261000000000001</v>
      </c>
      <c r="G120" s="249">
        <v>0.26235999999999998</v>
      </c>
      <c r="H120" s="272">
        <v>0.26235999999999998</v>
      </c>
    </row>
    <row r="121" spans="1:9" ht="14.5" x14ac:dyDescent="0.35">
      <c r="A121" s="252"/>
      <c r="B121" s="252"/>
      <c r="C121" s="252"/>
      <c r="D121" s="253"/>
      <c r="E121" s="253"/>
    </row>
    <row r="122" spans="1:9" ht="14.5" x14ac:dyDescent="0.35">
      <c r="A122" s="252"/>
      <c r="B122" s="252"/>
      <c r="C122" s="252"/>
      <c r="D122" s="253"/>
      <c r="E122" s="253"/>
    </row>
    <row r="123" spans="1:9" ht="16.5" x14ac:dyDescent="0.45">
      <c r="A123" s="245" t="s">
        <v>365</v>
      </c>
      <c r="B123" s="245" t="s">
        <v>366</v>
      </c>
      <c r="C123" s="245" t="s">
        <v>367</v>
      </c>
      <c r="D123" s="251" t="s">
        <v>368</v>
      </c>
      <c r="E123" s="251" t="s">
        <v>368</v>
      </c>
      <c r="F123" s="251" t="s">
        <v>368</v>
      </c>
      <c r="G123" s="251" t="s">
        <v>368</v>
      </c>
      <c r="H123" s="251" t="s">
        <v>368</v>
      </c>
    </row>
    <row r="124" spans="1:9" ht="14.5" x14ac:dyDescent="0.35">
      <c r="A124" s="450" t="s">
        <v>399</v>
      </c>
      <c r="B124" s="451" t="s">
        <v>351</v>
      </c>
      <c r="C124" s="245" t="s">
        <v>371</v>
      </c>
      <c r="D124" s="274">
        <v>2452.29</v>
      </c>
      <c r="E124" s="274">
        <v>2464.9499999999998</v>
      </c>
      <c r="F124" s="274">
        <v>2380.0100000000002</v>
      </c>
      <c r="G124" s="274">
        <v>2403.84</v>
      </c>
      <c r="H124" s="270">
        <v>2411.4300000000003</v>
      </c>
      <c r="I124" s="225" t="s">
        <v>400</v>
      </c>
    </row>
    <row r="125" spans="1:9" ht="14.5" x14ac:dyDescent="0.35">
      <c r="A125" s="450"/>
      <c r="B125" s="451"/>
      <c r="C125" s="245" t="s">
        <v>373</v>
      </c>
      <c r="D125" s="249">
        <v>0.34190999999999999</v>
      </c>
      <c r="E125" s="249">
        <v>0.3493</v>
      </c>
      <c r="F125" s="249">
        <v>0.33726</v>
      </c>
      <c r="G125" s="249">
        <v>0.34064</v>
      </c>
      <c r="H125" s="272">
        <v>0.34172000000000002</v>
      </c>
      <c r="I125" s="250"/>
    </row>
    <row r="126" spans="1:9" ht="14.5" x14ac:dyDescent="0.35">
      <c r="A126" s="450"/>
      <c r="B126" s="451"/>
      <c r="C126" s="245" t="s">
        <v>374</v>
      </c>
      <c r="D126" s="249">
        <v>0.32482</v>
      </c>
      <c r="E126" s="249">
        <v>0.33183000000000001</v>
      </c>
      <c r="F126" s="249">
        <v>0.32040000000000002</v>
      </c>
      <c r="G126" s="249">
        <v>0.32361000000000001</v>
      </c>
      <c r="H126" s="272">
        <v>0.32462999999999997</v>
      </c>
      <c r="I126" s="250"/>
    </row>
    <row r="127" spans="1:9" ht="14.5" x14ac:dyDescent="0.35">
      <c r="A127" s="450"/>
      <c r="B127" s="451" t="s">
        <v>401</v>
      </c>
      <c r="C127" s="245" t="s">
        <v>371</v>
      </c>
      <c r="D127" s="254">
        <v>2261.3200000000002</v>
      </c>
      <c r="E127" s="254">
        <v>2264.9299999999998</v>
      </c>
      <c r="F127" s="254">
        <v>2222.94</v>
      </c>
      <c r="G127" s="254">
        <v>2252.34</v>
      </c>
      <c r="H127" s="272">
        <v>2270.4499999999998</v>
      </c>
      <c r="I127" s="250"/>
    </row>
    <row r="128" spans="1:9" ht="14.5" x14ac:dyDescent="0.35">
      <c r="A128" s="450"/>
      <c r="B128" s="451"/>
      <c r="C128" s="245" t="s">
        <v>373</v>
      </c>
      <c r="D128" s="249">
        <v>0.32750000000000001</v>
      </c>
      <c r="E128" s="249">
        <v>0.32169999999999999</v>
      </c>
      <c r="F128" s="249">
        <v>0.33333000000000002</v>
      </c>
      <c r="G128" s="249">
        <v>0.33706000000000003</v>
      </c>
      <c r="H128" s="272">
        <v>0.33823999999999999</v>
      </c>
      <c r="I128" s="250"/>
    </row>
    <row r="129" spans="1:11" ht="14.5" x14ac:dyDescent="0.35">
      <c r="A129" s="450"/>
      <c r="B129" s="451"/>
      <c r="C129" s="245" t="s">
        <v>374</v>
      </c>
      <c r="D129" s="249">
        <v>0.31112000000000001</v>
      </c>
      <c r="E129" s="249">
        <v>0.30560999999999999</v>
      </c>
      <c r="F129" s="249">
        <v>0.31666</v>
      </c>
      <c r="G129" s="249">
        <v>0.32019999999999998</v>
      </c>
      <c r="H129" s="272">
        <v>0.32133</v>
      </c>
      <c r="I129" s="250"/>
    </row>
    <row r="130" spans="1:11" ht="14.5" x14ac:dyDescent="0.35">
      <c r="A130" s="450"/>
      <c r="B130" s="451" t="s">
        <v>355</v>
      </c>
      <c r="C130" s="245" t="s">
        <v>371</v>
      </c>
      <c r="D130" s="274">
        <v>2881.65</v>
      </c>
      <c r="E130" s="274">
        <v>2744.72</v>
      </c>
      <c r="F130" s="274">
        <v>2883.26</v>
      </c>
      <c r="G130" s="274">
        <v>2883.26</v>
      </c>
      <c r="H130" s="270">
        <v>2883.2599999999998</v>
      </c>
      <c r="I130" s="225" t="s">
        <v>402</v>
      </c>
    </row>
    <row r="131" spans="1:11" ht="14.5" x14ac:dyDescent="0.35">
      <c r="A131" s="450"/>
      <c r="B131" s="451"/>
      <c r="C131" s="245" t="s">
        <v>373</v>
      </c>
      <c r="D131" s="249">
        <v>0.36287999999999998</v>
      </c>
      <c r="E131" s="249">
        <v>0.36287999999999998</v>
      </c>
      <c r="F131" s="249">
        <v>0.36276000000000003</v>
      </c>
      <c r="G131" s="249">
        <v>0.36276000000000003</v>
      </c>
      <c r="H131" s="272">
        <v>0.36276000000000003</v>
      </c>
    </row>
    <row r="132" spans="1:11" ht="14.5" x14ac:dyDescent="0.35">
      <c r="A132" s="450"/>
      <c r="B132" s="451"/>
      <c r="C132" s="245" t="s">
        <v>374</v>
      </c>
      <c r="D132" s="249">
        <v>0.34472999999999998</v>
      </c>
      <c r="E132" s="249">
        <v>0.34472999999999998</v>
      </c>
      <c r="F132" s="249">
        <v>0.34461999999999998</v>
      </c>
      <c r="G132" s="249">
        <v>0.34461999999999998</v>
      </c>
      <c r="H132" s="272">
        <v>0.34461999999999998</v>
      </c>
    </row>
    <row r="133" spans="1:11" ht="14.5" x14ac:dyDescent="0.35">
      <c r="A133" s="450"/>
      <c r="B133" s="451" t="s">
        <v>403</v>
      </c>
      <c r="C133" s="245" t="s">
        <v>371</v>
      </c>
      <c r="D133" s="254">
        <v>3064.56</v>
      </c>
      <c r="E133" s="254">
        <v>3094.6</v>
      </c>
      <c r="F133" s="254">
        <v>3222.04</v>
      </c>
      <c r="G133" s="254">
        <v>3165.24</v>
      </c>
      <c r="H133" s="272">
        <v>3165.24</v>
      </c>
    </row>
    <row r="134" spans="1:11" ht="14.5" x14ac:dyDescent="0.35">
      <c r="A134" s="450"/>
      <c r="B134" s="451"/>
      <c r="C134" s="245" t="s">
        <v>373</v>
      </c>
      <c r="D134" s="249">
        <v>0.36482999999999999</v>
      </c>
      <c r="E134" s="249">
        <v>0.36841000000000002</v>
      </c>
      <c r="F134" s="249">
        <v>0.38357999999999998</v>
      </c>
      <c r="G134" s="249">
        <v>0.37680999999999998</v>
      </c>
      <c r="H134" s="272">
        <v>0.37681999999999999</v>
      </c>
    </row>
    <row r="135" spans="1:11" ht="14.5" x14ac:dyDescent="0.35">
      <c r="A135" s="450"/>
      <c r="B135" s="451"/>
      <c r="C135" s="245" t="s">
        <v>374</v>
      </c>
      <c r="D135" s="249">
        <v>0.34659000000000001</v>
      </c>
      <c r="E135" s="249">
        <v>0.34998000000000001</v>
      </c>
      <c r="F135" s="249">
        <v>0.3644</v>
      </c>
      <c r="G135" s="249">
        <v>0.35797000000000001</v>
      </c>
      <c r="H135" s="272">
        <v>0.35797000000000001</v>
      </c>
    </row>
    <row r="136" spans="1:11" ht="14.5" x14ac:dyDescent="0.35">
      <c r="A136" s="450"/>
      <c r="B136" s="451" t="s">
        <v>404</v>
      </c>
      <c r="C136" s="245" t="s">
        <v>371</v>
      </c>
      <c r="D136" s="254">
        <v>3396.5</v>
      </c>
      <c r="E136" s="254">
        <v>3393.76</v>
      </c>
      <c r="F136" s="254">
        <v>3397.79</v>
      </c>
      <c r="G136" s="254">
        <v>3386.86</v>
      </c>
      <c r="H136" s="272">
        <v>3386.8700000000003</v>
      </c>
    </row>
    <row r="137" spans="1:11" ht="14.5" x14ac:dyDescent="0.35">
      <c r="A137" s="450"/>
      <c r="B137" s="451"/>
      <c r="C137" s="245" t="s">
        <v>373</v>
      </c>
      <c r="D137" s="249">
        <v>0.35993000000000003</v>
      </c>
      <c r="E137" s="249">
        <v>0.35964000000000002</v>
      </c>
      <c r="F137" s="249">
        <v>0.36005999999999999</v>
      </c>
      <c r="G137" s="249">
        <v>0.3589</v>
      </c>
      <c r="H137" s="272">
        <v>0.35890000000000005</v>
      </c>
    </row>
    <row r="138" spans="1:11" ht="14.5" x14ac:dyDescent="0.35">
      <c r="A138" s="450"/>
      <c r="B138" s="451"/>
      <c r="C138" s="245" t="s">
        <v>374</v>
      </c>
      <c r="D138" s="249">
        <v>0.34193000000000001</v>
      </c>
      <c r="E138" s="249">
        <v>0.34165000000000001</v>
      </c>
      <c r="F138" s="249">
        <v>0.34205999999999998</v>
      </c>
      <c r="G138" s="249">
        <v>0.34095999999999999</v>
      </c>
      <c r="H138" s="272">
        <v>0.34094999999999998</v>
      </c>
    </row>
    <row r="139" spans="1:11" ht="14.5" x14ac:dyDescent="0.35">
      <c r="A139" s="450"/>
      <c r="B139" s="451" t="s">
        <v>405</v>
      </c>
      <c r="C139" s="245" t="s">
        <v>371</v>
      </c>
      <c r="D139" s="254">
        <v>2261.3200000000002</v>
      </c>
      <c r="E139" s="254">
        <v>2264.9299999999998</v>
      </c>
      <c r="F139" s="254">
        <v>2219.4699999999998</v>
      </c>
      <c r="G139" s="254">
        <v>2248.8200000000002</v>
      </c>
      <c r="H139" s="272">
        <v>2266.8999999999996</v>
      </c>
    </row>
    <row r="140" spans="1:11" ht="14.5" x14ac:dyDescent="0.35">
      <c r="A140" s="450"/>
      <c r="B140" s="451"/>
      <c r="C140" s="245" t="s">
        <v>373</v>
      </c>
      <c r="D140" s="249">
        <v>0.34028000000000003</v>
      </c>
      <c r="E140" s="249">
        <v>0.33853</v>
      </c>
      <c r="F140" s="249">
        <v>0.33333000000000002</v>
      </c>
      <c r="G140" s="249">
        <v>0.33706000000000003</v>
      </c>
      <c r="H140" s="272">
        <v>0.33823999999999999</v>
      </c>
    </row>
    <row r="141" spans="1:11" ht="14.5" x14ac:dyDescent="0.35">
      <c r="A141" s="450"/>
      <c r="B141" s="451"/>
      <c r="C141" s="245" t="s">
        <v>374</v>
      </c>
      <c r="D141" s="249">
        <v>0.32325999999999999</v>
      </c>
      <c r="E141" s="249">
        <v>0.32161000000000001</v>
      </c>
      <c r="F141" s="249">
        <v>0.31666</v>
      </c>
      <c r="G141" s="249">
        <v>0.32019999999999998</v>
      </c>
      <c r="H141" s="272">
        <v>0.32133</v>
      </c>
    </row>
    <row r="143" spans="1:11" ht="14.5" x14ac:dyDescent="0.3">
      <c r="A143" s="255"/>
      <c r="B143" s="255"/>
      <c r="C143" s="255"/>
      <c r="D143" s="263"/>
      <c r="E143" s="263"/>
      <c r="F143" s="263"/>
      <c r="G143" s="263"/>
      <c r="H143" s="263"/>
      <c r="I143" s="255"/>
      <c r="J143" s="255"/>
      <c r="K143" s="255"/>
    </row>
    <row r="144" spans="1:11" ht="16.5" x14ac:dyDescent="0.45">
      <c r="A144" s="256" t="s">
        <v>365</v>
      </c>
      <c r="B144" s="245" t="s">
        <v>366</v>
      </c>
      <c r="C144" s="245" t="s">
        <v>367</v>
      </c>
      <c r="D144" s="251" t="s">
        <v>368</v>
      </c>
      <c r="E144" s="251" t="s">
        <v>368</v>
      </c>
      <c r="F144" s="251" t="s">
        <v>368</v>
      </c>
      <c r="G144" s="251" t="s">
        <v>368</v>
      </c>
      <c r="H144" s="251" t="s">
        <v>368</v>
      </c>
      <c r="I144" s="257"/>
    </row>
    <row r="145" spans="1:9" ht="14.5" x14ac:dyDescent="0.35">
      <c r="A145" s="447" t="s">
        <v>406</v>
      </c>
      <c r="B145" s="448" t="s">
        <v>357</v>
      </c>
      <c r="C145" s="245" t="s">
        <v>371</v>
      </c>
      <c r="D145" s="275">
        <v>61.522970000000001</v>
      </c>
      <c r="E145" s="275">
        <v>63.846829999999997</v>
      </c>
      <c r="F145" s="275">
        <v>63.115340000000003</v>
      </c>
      <c r="G145" s="275">
        <v>61.817360000000001</v>
      </c>
      <c r="H145" s="276">
        <v>43.035760000000003</v>
      </c>
      <c r="I145" s="225" t="s">
        <v>407</v>
      </c>
    </row>
    <row r="146" spans="1:9" ht="14.5" x14ac:dyDescent="0.35">
      <c r="A146" s="447"/>
      <c r="B146" s="448"/>
      <c r="C146" s="245" t="s">
        <v>353</v>
      </c>
      <c r="D146" s="258">
        <v>1.506E-2</v>
      </c>
      <c r="E146" s="258">
        <v>1.5630000000000002E-2</v>
      </c>
      <c r="F146" s="258">
        <v>1.545E-2</v>
      </c>
      <c r="G146" s="258">
        <v>1.5129999999999999E-2</v>
      </c>
      <c r="H146" s="277">
        <v>1.0529999999999999E-2</v>
      </c>
      <c r="I146" s="250"/>
    </row>
    <row r="147" spans="1:9" ht="14.5" x14ac:dyDescent="0.35">
      <c r="A147" s="447"/>
      <c r="B147" s="448" t="s">
        <v>359</v>
      </c>
      <c r="C147" s="245" t="s">
        <v>371</v>
      </c>
      <c r="D147" s="275">
        <v>56.880510000000001</v>
      </c>
      <c r="E147" s="275">
        <v>59.029020000000003</v>
      </c>
      <c r="F147" s="275">
        <v>58.352719999999998</v>
      </c>
      <c r="G147" s="275">
        <v>57.15269</v>
      </c>
      <c r="H147" s="276">
        <v>39.788330000000002</v>
      </c>
      <c r="I147" s="225" t="s">
        <v>408</v>
      </c>
    </row>
    <row r="148" spans="1:9" ht="14.5" x14ac:dyDescent="0.35">
      <c r="A148" s="447"/>
      <c r="B148" s="448"/>
      <c r="C148" s="245" t="s">
        <v>353</v>
      </c>
      <c r="D148" s="258">
        <v>1.506E-2</v>
      </c>
      <c r="E148" s="258">
        <v>1.5630000000000002E-2</v>
      </c>
      <c r="F148" s="258">
        <v>1.545E-2</v>
      </c>
      <c r="G148" s="258">
        <v>1.5129999999999999E-2</v>
      </c>
      <c r="H148" s="277">
        <v>1.0529999999999999E-2</v>
      </c>
      <c r="I148" s="250"/>
    </row>
    <row r="149" spans="1:9" ht="14.5" x14ac:dyDescent="0.35">
      <c r="A149" s="447"/>
      <c r="B149" s="448" t="s">
        <v>361</v>
      </c>
      <c r="C149" s="245" t="s">
        <v>371</v>
      </c>
      <c r="D149" s="275">
        <v>70.473280000000003</v>
      </c>
      <c r="E149" s="275">
        <v>73.135230000000007</v>
      </c>
      <c r="F149" s="275">
        <v>72.297309999999996</v>
      </c>
      <c r="G149" s="275">
        <v>72.617540000000005</v>
      </c>
      <c r="H149" s="276">
        <v>50.554589999999997</v>
      </c>
      <c r="I149" s="225" t="s">
        <v>409</v>
      </c>
    </row>
    <row r="150" spans="1:9" ht="14.5" x14ac:dyDescent="0.35">
      <c r="A150" s="447"/>
      <c r="B150" s="448"/>
      <c r="C150" s="245" t="s">
        <v>353</v>
      </c>
      <c r="D150" s="258">
        <v>1.506E-2</v>
      </c>
      <c r="E150" s="258">
        <v>1.5630000000000002E-2</v>
      </c>
      <c r="F150" s="258">
        <v>1.545E-2</v>
      </c>
      <c r="G150" s="258">
        <v>1.5129999999999999E-2</v>
      </c>
      <c r="H150" s="277">
        <v>1.0529999999999999E-2</v>
      </c>
      <c r="I150" s="250"/>
    </row>
    <row r="151" spans="1:9" ht="14.5" x14ac:dyDescent="0.35">
      <c r="A151" s="447"/>
      <c r="B151" s="448" t="s">
        <v>410</v>
      </c>
      <c r="C151" s="245" t="s">
        <v>371</v>
      </c>
      <c r="D151" s="258">
        <v>48.92418</v>
      </c>
      <c r="E151" s="258">
        <v>33.064489999999999</v>
      </c>
      <c r="F151" s="258">
        <v>60.954079999999998</v>
      </c>
      <c r="G151" s="258">
        <v>49.236559999999997</v>
      </c>
      <c r="H151" s="277">
        <v>48.048250000000003</v>
      </c>
      <c r="I151" s="250"/>
    </row>
    <row r="152" spans="1:9" ht="14.5" x14ac:dyDescent="0.35">
      <c r="A152" s="447"/>
      <c r="B152" s="448"/>
      <c r="C152" s="245" t="s">
        <v>353</v>
      </c>
      <c r="D152" s="258">
        <v>1.3140000000000001E-2</v>
      </c>
      <c r="E152" s="258">
        <v>9.0900000000000009E-3</v>
      </c>
      <c r="F152" s="258">
        <v>1.6289999999999999E-2</v>
      </c>
      <c r="G152" s="258">
        <v>1.316E-2</v>
      </c>
      <c r="H152" s="277">
        <v>1.2919999999999999E-2</v>
      </c>
      <c r="I152" s="250"/>
    </row>
    <row r="153" spans="1:9" ht="14.5" x14ac:dyDescent="0.3">
      <c r="F153" s="259"/>
    </row>
  </sheetData>
  <sheetProtection algorithmName="SHA-512" hashValue="xiUahw25Mqpw2G35txp4GMiwt5ML2S6GIm1OhSPeK6eUCFBEzM/PYvv9ALqiLTal/Mk+FmEx0btF2LVoA5MFqg==" saltValue="54TShTxMJMhrTmrUKqx+vg==" spinCount="100000" sheet="1" objects="1" scenarios="1"/>
  <mergeCells count="42">
    <mergeCell ref="A9:C9"/>
    <mergeCell ref="A11:A13"/>
    <mergeCell ref="A14:A20"/>
    <mergeCell ref="A21:A22"/>
    <mergeCell ref="A24:C24"/>
    <mergeCell ref="B101:B104"/>
    <mergeCell ref="B42:B45"/>
    <mergeCell ref="B46:B49"/>
    <mergeCell ref="A53:A120"/>
    <mergeCell ref="B53:B56"/>
    <mergeCell ref="B57:B60"/>
    <mergeCell ref="B61:B64"/>
    <mergeCell ref="B65:B68"/>
    <mergeCell ref="B69:B72"/>
    <mergeCell ref="B73:B76"/>
    <mergeCell ref="B77:B80"/>
    <mergeCell ref="A26:A49"/>
    <mergeCell ref="B26:B29"/>
    <mergeCell ref="B30:B33"/>
    <mergeCell ref="B34:B37"/>
    <mergeCell ref="B38:B41"/>
    <mergeCell ref="B81:B84"/>
    <mergeCell ref="B85:B88"/>
    <mergeCell ref="B89:B92"/>
    <mergeCell ref="B93:B96"/>
    <mergeCell ref="B97:B100"/>
    <mergeCell ref="B105:B108"/>
    <mergeCell ref="B109:B112"/>
    <mergeCell ref="B113:B116"/>
    <mergeCell ref="B117:B120"/>
    <mergeCell ref="A124:A141"/>
    <mergeCell ref="B124:B126"/>
    <mergeCell ref="B127:B129"/>
    <mergeCell ref="B130:B132"/>
    <mergeCell ref="B133:B135"/>
    <mergeCell ref="B136:B138"/>
    <mergeCell ref="B139:B141"/>
    <mergeCell ref="A145:A152"/>
    <mergeCell ref="B145:B146"/>
    <mergeCell ref="B147:B148"/>
    <mergeCell ref="B149:B150"/>
    <mergeCell ref="B151:B152"/>
  </mergeCells>
  <conditionalFormatting sqref="L36 L42:L46 I125:I129 I38:I40 I67:I69">
    <cfRule type="expression" dxfId="3" priority="6" stopIfTrue="1">
      <formula>NOT(I36="")</formula>
    </cfRule>
  </conditionalFormatting>
  <conditionalFormatting sqref="I63:I65">
    <cfRule type="expression" dxfId="2" priority="5" stopIfTrue="1">
      <formula>NOT(I63="")</formula>
    </cfRule>
  </conditionalFormatting>
  <conditionalFormatting sqref="I150:I152">
    <cfRule type="expression" dxfId="1" priority="2" stopIfTrue="1">
      <formula>NOT(I150="")</formula>
    </cfRule>
  </conditionalFormatting>
  <conditionalFormatting sqref="I146 I148">
    <cfRule type="expression" dxfId="0" priority="1" stopIfTrue="1">
      <formula>NOT(I146="")</formula>
    </cfRule>
  </conditionalFormatting>
  <hyperlinks>
    <hyperlink ref="B7" r:id="rId1"/>
    <hyperlink ref="B4" r:id="rId2"/>
    <hyperlink ref="B5" r:id="rId3"/>
    <hyperlink ref="B6" r:id="rId4"/>
  </hyperlinks>
  <pageMargins left="0.7" right="0.7" top="0.75" bottom="0.75" header="0.3" footer="0.3"/>
  <pageSetup paperSize="9" scale="37" fitToHeight="0"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Introduction</vt:lpstr>
      <vt:lpstr>Reporting Period</vt:lpstr>
      <vt:lpstr>Baseline</vt:lpstr>
      <vt:lpstr>Category C</vt:lpstr>
      <vt:lpstr>Governance &amp; Behaviour</vt:lpstr>
      <vt:lpstr>Missing &amp; Estimated Data</vt:lpstr>
      <vt:lpstr>ContinuationSheet</vt:lpstr>
      <vt:lpstr>FAQs</vt:lpstr>
      <vt:lpstr>ConversionFactors</vt:lpstr>
      <vt:lpstr>DataValidation</vt:lpstr>
      <vt:lpstr>Baseline!Print_Area</vt:lpstr>
      <vt:lpstr>'Category C'!Print_Area</vt:lpstr>
      <vt:lpstr>Introduction!Print_Area</vt:lpstr>
      <vt:lpstr>'Reporting Period'!Print_Area</vt:lpstr>
      <vt:lpstr>ConversionFactors!t_Fuels</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Atkins, Naomi (DEFA)</dc:creator>
  <cp:lastModifiedBy>Gale, Bethany (DEFA)</cp:lastModifiedBy>
  <dcterms:created xsi:type="dcterms:W3CDTF">2022-12-16T16:19:02Z</dcterms:created>
  <dcterms:modified xsi:type="dcterms:W3CDTF">2023-05-17T09:15:17Z</dcterms:modified>
</cp:coreProperties>
</file>